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activeTab="0"/>
  </bookViews>
  <sheets>
    <sheet name="Sheet1" sheetId="1" r:id="rId1"/>
    <sheet name="Sheet2" sheetId="2" r:id="rId2"/>
  </sheets>
  <definedNames>
    <definedName name="Choice">'Sheet2'!$G$2:$G$6</definedName>
  </definedNames>
  <calcPr fullCalcOnLoad="1"/>
</workbook>
</file>

<file path=xl/sharedStrings.xml><?xml version="1.0" encoding="utf-8"?>
<sst xmlns="http://schemas.openxmlformats.org/spreadsheetml/2006/main" count="25" uniqueCount="24">
  <si>
    <t>a</t>
  </si>
  <si>
    <t>b</t>
  </si>
  <si>
    <t>c</t>
  </si>
  <si>
    <t>d</t>
  </si>
  <si>
    <t>by Steven J. Wilson</t>
  </si>
  <si>
    <t>interval</t>
  </si>
  <si>
    <t>Choice:</t>
  </si>
  <si>
    <t>Function:</t>
  </si>
  <si>
    <t>Basic Transformations in College Algebra</t>
  </si>
  <si>
    <t>f(x) = x^2</t>
  </si>
  <si>
    <t>f(x) = x^3</t>
  </si>
  <si>
    <t>f(x) = sqrt(x)</t>
  </si>
  <si>
    <t>f(x) = abs(x)</t>
  </si>
  <si>
    <t>f(x) = 1/x</t>
  </si>
  <si>
    <t>x</t>
  </si>
  <si>
    <t>x^2</t>
  </si>
  <si>
    <t>x^3</t>
  </si>
  <si>
    <t>sqrt(x)</t>
  </si>
  <si>
    <t>abs(x)</t>
  </si>
  <si>
    <t>1/x</t>
  </si>
  <si>
    <t>y</t>
  </si>
  <si>
    <t>f (</t>
  </si>
  <si>
    <t>g(x) =</t>
  </si>
  <si>
    <t>domain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</si>
</sst>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0" fillId="0" borderId="0" xfId="0" applyAlignment="1" applyProtection="1">
      <alignment/>
      <protection locked="0"/>
    </xf>
    <xf numFmtId="2" fontId="0" fillId="2" borderId="0" xfId="0" applyNumberFormat="1" applyFill="1" applyAlignment="1">
      <alignment/>
    </xf>
    <xf numFmtId="16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1" fillId="2" borderId="0" xfId="0" applyFont="1" applyFill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1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y = g(x)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Sheet2!$B$11:$B$211</c:f>
              <c:numCache>
                <c:ptCount val="201"/>
                <c:pt idx="0">
                  <c:v>-10</c:v>
                </c:pt>
                <c:pt idx="1">
                  <c:v>-9.97</c:v>
                </c:pt>
                <c:pt idx="2">
                  <c:v>-9.94</c:v>
                </c:pt>
                <c:pt idx="3">
                  <c:v>-9.91</c:v>
                </c:pt>
                <c:pt idx="4">
                  <c:v>-9.88</c:v>
                </c:pt>
                <c:pt idx="5">
                  <c:v>-9.85</c:v>
                </c:pt>
                <c:pt idx="6">
                  <c:v>-9.82</c:v>
                </c:pt>
                <c:pt idx="7">
                  <c:v>-9.79</c:v>
                </c:pt>
                <c:pt idx="8">
                  <c:v>-9.76</c:v>
                </c:pt>
                <c:pt idx="9">
                  <c:v>-9.73</c:v>
                </c:pt>
                <c:pt idx="10">
                  <c:v>-9.7</c:v>
                </c:pt>
                <c:pt idx="11">
                  <c:v>-9.67</c:v>
                </c:pt>
                <c:pt idx="12">
                  <c:v>-9.64</c:v>
                </c:pt>
                <c:pt idx="13">
                  <c:v>-9.61</c:v>
                </c:pt>
                <c:pt idx="14">
                  <c:v>-9.58</c:v>
                </c:pt>
                <c:pt idx="15">
                  <c:v>-9.55</c:v>
                </c:pt>
                <c:pt idx="16">
                  <c:v>-9.52</c:v>
                </c:pt>
                <c:pt idx="17">
                  <c:v>-9.49</c:v>
                </c:pt>
                <c:pt idx="18">
                  <c:v>-9.46</c:v>
                </c:pt>
                <c:pt idx="19">
                  <c:v>-9.43</c:v>
                </c:pt>
                <c:pt idx="20">
                  <c:v>-9.4</c:v>
                </c:pt>
                <c:pt idx="21">
                  <c:v>-9.37</c:v>
                </c:pt>
                <c:pt idx="22">
                  <c:v>-9.34</c:v>
                </c:pt>
                <c:pt idx="23">
                  <c:v>-9.31</c:v>
                </c:pt>
                <c:pt idx="24">
                  <c:v>-9.28</c:v>
                </c:pt>
                <c:pt idx="25">
                  <c:v>-9.25</c:v>
                </c:pt>
                <c:pt idx="26">
                  <c:v>-9.22</c:v>
                </c:pt>
                <c:pt idx="27">
                  <c:v>-9.19</c:v>
                </c:pt>
                <c:pt idx="28">
                  <c:v>-9.16</c:v>
                </c:pt>
                <c:pt idx="29">
                  <c:v>-9.13</c:v>
                </c:pt>
                <c:pt idx="30">
                  <c:v>-9.1</c:v>
                </c:pt>
                <c:pt idx="31">
                  <c:v>-9.07</c:v>
                </c:pt>
                <c:pt idx="32">
                  <c:v>-9.04</c:v>
                </c:pt>
                <c:pt idx="33">
                  <c:v>-9.01</c:v>
                </c:pt>
                <c:pt idx="34">
                  <c:v>-8.98</c:v>
                </c:pt>
                <c:pt idx="35">
                  <c:v>-8.95</c:v>
                </c:pt>
                <c:pt idx="36">
                  <c:v>-8.92</c:v>
                </c:pt>
                <c:pt idx="37">
                  <c:v>-8.89</c:v>
                </c:pt>
                <c:pt idx="38">
                  <c:v>-8.86</c:v>
                </c:pt>
                <c:pt idx="39">
                  <c:v>-8.83</c:v>
                </c:pt>
                <c:pt idx="40">
                  <c:v>-8.8</c:v>
                </c:pt>
                <c:pt idx="41">
                  <c:v>-8.77</c:v>
                </c:pt>
                <c:pt idx="42">
                  <c:v>-8.74</c:v>
                </c:pt>
                <c:pt idx="43">
                  <c:v>-8.71</c:v>
                </c:pt>
                <c:pt idx="44">
                  <c:v>-8.68</c:v>
                </c:pt>
                <c:pt idx="45">
                  <c:v>-8.65</c:v>
                </c:pt>
                <c:pt idx="46">
                  <c:v>-8.620000000000001</c:v>
                </c:pt>
                <c:pt idx="47">
                  <c:v>-8.59</c:v>
                </c:pt>
                <c:pt idx="48">
                  <c:v>-8.56</c:v>
                </c:pt>
                <c:pt idx="49">
                  <c:v>-8.53</c:v>
                </c:pt>
                <c:pt idx="50">
                  <c:v>-8.5</c:v>
                </c:pt>
                <c:pt idx="51">
                  <c:v>-8.47</c:v>
                </c:pt>
                <c:pt idx="52">
                  <c:v>-8.44</c:v>
                </c:pt>
                <c:pt idx="53">
                  <c:v>-8.41</c:v>
                </c:pt>
                <c:pt idx="54">
                  <c:v>-8.38</c:v>
                </c:pt>
                <c:pt idx="55">
                  <c:v>-8.35</c:v>
                </c:pt>
                <c:pt idx="56">
                  <c:v>-8.32</c:v>
                </c:pt>
                <c:pt idx="57">
                  <c:v>-8.29</c:v>
                </c:pt>
                <c:pt idx="58">
                  <c:v>-8.26</c:v>
                </c:pt>
                <c:pt idx="59">
                  <c:v>-8.23</c:v>
                </c:pt>
                <c:pt idx="60">
                  <c:v>-8.2</c:v>
                </c:pt>
                <c:pt idx="61">
                  <c:v>-8.17</c:v>
                </c:pt>
                <c:pt idx="62">
                  <c:v>-8.14</c:v>
                </c:pt>
                <c:pt idx="63">
                  <c:v>-8.11</c:v>
                </c:pt>
                <c:pt idx="64">
                  <c:v>-8.08</c:v>
                </c:pt>
                <c:pt idx="65">
                  <c:v>-8.05</c:v>
                </c:pt>
                <c:pt idx="66">
                  <c:v>-8.02</c:v>
                </c:pt>
                <c:pt idx="67">
                  <c:v>-7.99</c:v>
                </c:pt>
                <c:pt idx="68">
                  <c:v>-7.96</c:v>
                </c:pt>
                <c:pt idx="69">
                  <c:v>-7.93</c:v>
                </c:pt>
                <c:pt idx="70">
                  <c:v>-7.9</c:v>
                </c:pt>
                <c:pt idx="71">
                  <c:v>-7.87</c:v>
                </c:pt>
                <c:pt idx="72">
                  <c:v>-7.84</c:v>
                </c:pt>
                <c:pt idx="73">
                  <c:v>-7.8100000000000005</c:v>
                </c:pt>
                <c:pt idx="74">
                  <c:v>-7.78</c:v>
                </c:pt>
                <c:pt idx="75">
                  <c:v>-7.75</c:v>
                </c:pt>
                <c:pt idx="76">
                  <c:v>-7.720000000000001</c:v>
                </c:pt>
                <c:pt idx="77">
                  <c:v>-7.6899999999999995</c:v>
                </c:pt>
                <c:pt idx="78">
                  <c:v>-7.66</c:v>
                </c:pt>
                <c:pt idx="79">
                  <c:v>-7.63</c:v>
                </c:pt>
                <c:pt idx="80">
                  <c:v>-7.6</c:v>
                </c:pt>
                <c:pt idx="81">
                  <c:v>-7.57</c:v>
                </c:pt>
                <c:pt idx="82">
                  <c:v>-7.54</c:v>
                </c:pt>
                <c:pt idx="83">
                  <c:v>-7.51</c:v>
                </c:pt>
                <c:pt idx="84">
                  <c:v>-7.48</c:v>
                </c:pt>
                <c:pt idx="85">
                  <c:v>-7.45</c:v>
                </c:pt>
                <c:pt idx="86">
                  <c:v>-7.42</c:v>
                </c:pt>
                <c:pt idx="87">
                  <c:v>-7.390000000000001</c:v>
                </c:pt>
                <c:pt idx="88">
                  <c:v>-7.36</c:v>
                </c:pt>
                <c:pt idx="89">
                  <c:v>-7.33</c:v>
                </c:pt>
                <c:pt idx="90">
                  <c:v>-7.300000000000001</c:v>
                </c:pt>
                <c:pt idx="91">
                  <c:v>-7.27</c:v>
                </c:pt>
                <c:pt idx="92">
                  <c:v>-7.24</c:v>
                </c:pt>
                <c:pt idx="93">
                  <c:v>-7.21</c:v>
                </c:pt>
                <c:pt idx="94">
                  <c:v>-7.18</c:v>
                </c:pt>
                <c:pt idx="95">
                  <c:v>-7.15</c:v>
                </c:pt>
                <c:pt idx="96">
                  <c:v>-7.12</c:v>
                </c:pt>
                <c:pt idx="97">
                  <c:v>-7.09</c:v>
                </c:pt>
                <c:pt idx="98">
                  <c:v>-7.0600000000000005</c:v>
                </c:pt>
                <c:pt idx="99">
                  <c:v>-7.03</c:v>
                </c:pt>
                <c:pt idx="100">
                  <c:v>-7</c:v>
                </c:pt>
                <c:pt idx="101">
                  <c:v>-6.970000000000001</c:v>
                </c:pt>
                <c:pt idx="102">
                  <c:v>-6.9399999999999995</c:v>
                </c:pt>
                <c:pt idx="103">
                  <c:v>-6.91</c:v>
                </c:pt>
                <c:pt idx="104">
                  <c:v>-6.88</c:v>
                </c:pt>
                <c:pt idx="105">
                  <c:v>-6.85</c:v>
                </c:pt>
                <c:pt idx="106">
                  <c:v>-6.82</c:v>
                </c:pt>
                <c:pt idx="107">
                  <c:v>-6.79</c:v>
                </c:pt>
                <c:pt idx="108">
                  <c:v>-6.76</c:v>
                </c:pt>
                <c:pt idx="109">
                  <c:v>-6.73</c:v>
                </c:pt>
                <c:pt idx="110">
                  <c:v>-6.7</c:v>
                </c:pt>
                <c:pt idx="111">
                  <c:v>-6.67</c:v>
                </c:pt>
                <c:pt idx="112">
                  <c:v>-6.640000000000001</c:v>
                </c:pt>
                <c:pt idx="113">
                  <c:v>-6.61</c:v>
                </c:pt>
                <c:pt idx="114">
                  <c:v>-6.58</c:v>
                </c:pt>
                <c:pt idx="115">
                  <c:v>-6.550000000000001</c:v>
                </c:pt>
                <c:pt idx="116">
                  <c:v>-6.52</c:v>
                </c:pt>
                <c:pt idx="117">
                  <c:v>-6.49</c:v>
                </c:pt>
                <c:pt idx="118">
                  <c:v>-6.46</c:v>
                </c:pt>
                <c:pt idx="119">
                  <c:v>-6.43</c:v>
                </c:pt>
                <c:pt idx="120">
                  <c:v>-6.4</c:v>
                </c:pt>
                <c:pt idx="121">
                  <c:v>-6.37</c:v>
                </c:pt>
                <c:pt idx="122">
                  <c:v>-6.34</c:v>
                </c:pt>
                <c:pt idx="123">
                  <c:v>-6.3100000000000005</c:v>
                </c:pt>
                <c:pt idx="124">
                  <c:v>-6.28</c:v>
                </c:pt>
                <c:pt idx="125">
                  <c:v>-6.25</c:v>
                </c:pt>
                <c:pt idx="126">
                  <c:v>-6.220000000000001</c:v>
                </c:pt>
                <c:pt idx="127">
                  <c:v>-6.1899999999999995</c:v>
                </c:pt>
                <c:pt idx="128">
                  <c:v>-6.16</c:v>
                </c:pt>
                <c:pt idx="129">
                  <c:v>-6.130000000000001</c:v>
                </c:pt>
                <c:pt idx="130">
                  <c:v>-6.1</c:v>
                </c:pt>
                <c:pt idx="131">
                  <c:v>-6.07</c:v>
                </c:pt>
                <c:pt idx="132">
                  <c:v>-6.04</c:v>
                </c:pt>
                <c:pt idx="133">
                  <c:v>-6.01</c:v>
                </c:pt>
                <c:pt idx="134">
                  <c:v>-5.98</c:v>
                </c:pt>
                <c:pt idx="135">
                  <c:v>-5.95</c:v>
                </c:pt>
                <c:pt idx="136">
                  <c:v>-5.92</c:v>
                </c:pt>
                <c:pt idx="137">
                  <c:v>-5.890000000000001</c:v>
                </c:pt>
                <c:pt idx="138">
                  <c:v>-5.86</c:v>
                </c:pt>
                <c:pt idx="139">
                  <c:v>-5.83</c:v>
                </c:pt>
                <c:pt idx="140">
                  <c:v>-5.8</c:v>
                </c:pt>
                <c:pt idx="141">
                  <c:v>-5.7700000000000005</c:v>
                </c:pt>
                <c:pt idx="142">
                  <c:v>-5.74</c:v>
                </c:pt>
                <c:pt idx="143">
                  <c:v>-5.71</c:v>
                </c:pt>
                <c:pt idx="144">
                  <c:v>-5.68</c:v>
                </c:pt>
                <c:pt idx="145">
                  <c:v>-5.65</c:v>
                </c:pt>
                <c:pt idx="146">
                  <c:v>-5.62</c:v>
                </c:pt>
                <c:pt idx="147">
                  <c:v>-5.59</c:v>
                </c:pt>
                <c:pt idx="148">
                  <c:v>-5.5600000000000005</c:v>
                </c:pt>
                <c:pt idx="149">
                  <c:v>-5.53</c:v>
                </c:pt>
                <c:pt idx="150">
                  <c:v>-5.5</c:v>
                </c:pt>
                <c:pt idx="151">
                  <c:v>-5.47</c:v>
                </c:pt>
                <c:pt idx="152">
                  <c:v>-5.44</c:v>
                </c:pt>
                <c:pt idx="153">
                  <c:v>-5.41</c:v>
                </c:pt>
                <c:pt idx="154">
                  <c:v>-5.38</c:v>
                </c:pt>
                <c:pt idx="155">
                  <c:v>-5.3500000000000005</c:v>
                </c:pt>
                <c:pt idx="156">
                  <c:v>-5.32</c:v>
                </c:pt>
                <c:pt idx="157">
                  <c:v>-5.29</c:v>
                </c:pt>
                <c:pt idx="158">
                  <c:v>-5.26</c:v>
                </c:pt>
                <c:pt idx="159">
                  <c:v>-5.23</c:v>
                </c:pt>
                <c:pt idx="160">
                  <c:v>-5.2</c:v>
                </c:pt>
                <c:pt idx="161">
                  <c:v>-5.17</c:v>
                </c:pt>
                <c:pt idx="162">
                  <c:v>-5.140000000000001</c:v>
                </c:pt>
                <c:pt idx="163">
                  <c:v>-5.11</c:v>
                </c:pt>
                <c:pt idx="164">
                  <c:v>-5.08</c:v>
                </c:pt>
                <c:pt idx="165">
                  <c:v>-5.05</c:v>
                </c:pt>
                <c:pt idx="166">
                  <c:v>-5.0200000000000005</c:v>
                </c:pt>
                <c:pt idx="167">
                  <c:v>-4.99</c:v>
                </c:pt>
                <c:pt idx="168">
                  <c:v>-4.96</c:v>
                </c:pt>
                <c:pt idx="169">
                  <c:v>-4.930000000000001</c:v>
                </c:pt>
                <c:pt idx="170">
                  <c:v>-4.9</c:v>
                </c:pt>
                <c:pt idx="171">
                  <c:v>-4.87</c:v>
                </c:pt>
                <c:pt idx="172">
                  <c:v>-4.84</c:v>
                </c:pt>
                <c:pt idx="173">
                  <c:v>-4.8100000000000005</c:v>
                </c:pt>
                <c:pt idx="174">
                  <c:v>-4.78</c:v>
                </c:pt>
                <c:pt idx="175">
                  <c:v>-4.75</c:v>
                </c:pt>
                <c:pt idx="176">
                  <c:v>-4.720000000000001</c:v>
                </c:pt>
                <c:pt idx="177">
                  <c:v>-4.69</c:v>
                </c:pt>
                <c:pt idx="178">
                  <c:v>-4.66</c:v>
                </c:pt>
                <c:pt idx="179">
                  <c:v>-4.63</c:v>
                </c:pt>
                <c:pt idx="180">
                  <c:v>-4.6000000000000005</c:v>
                </c:pt>
                <c:pt idx="181">
                  <c:v>-4.57</c:v>
                </c:pt>
                <c:pt idx="182">
                  <c:v>-4.54</c:v>
                </c:pt>
                <c:pt idx="183">
                  <c:v>-4.51</c:v>
                </c:pt>
                <c:pt idx="184">
                  <c:v>-4.48</c:v>
                </c:pt>
                <c:pt idx="185">
                  <c:v>-4.45</c:v>
                </c:pt>
                <c:pt idx="186">
                  <c:v>-4.42</c:v>
                </c:pt>
                <c:pt idx="187">
                  <c:v>-4.390000000000001</c:v>
                </c:pt>
                <c:pt idx="188">
                  <c:v>-4.36</c:v>
                </c:pt>
                <c:pt idx="189">
                  <c:v>-4.33</c:v>
                </c:pt>
                <c:pt idx="190">
                  <c:v>-4.3</c:v>
                </c:pt>
                <c:pt idx="191">
                  <c:v>-4.2700000000000005</c:v>
                </c:pt>
                <c:pt idx="192">
                  <c:v>-4.24</c:v>
                </c:pt>
                <c:pt idx="193">
                  <c:v>-4.21</c:v>
                </c:pt>
                <c:pt idx="194">
                  <c:v>-4.180000000000001</c:v>
                </c:pt>
                <c:pt idx="195">
                  <c:v>-4.15</c:v>
                </c:pt>
                <c:pt idx="196">
                  <c:v>-4.12</c:v>
                </c:pt>
                <c:pt idx="197">
                  <c:v>-4.09</c:v>
                </c:pt>
                <c:pt idx="198">
                  <c:v>-4.0600000000000005</c:v>
                </c:pt>
                <c:pt idx="199">
                  <c:v>-4.03</c:v>
                </c:pt>
                <c:pt idx="200">
                  <c:v>-4</c:v>
                </c:pt>
              </c:numCache>
            </c:numRef>
          </c:xVal>
          <c:yVal>
            <c:numRef>
              <c:f>Sheet2!$H$11:$H$211</c:f>
              <c:numCache>
                <c:ptCount val="201"/>
                <c:pt idx="0">
                  <c:v>69</c:v>
                </c:pt>
                <c:pt idx="1">
                  <c:v>68.28180000000002</c:v>
                </c:pt>
                <c:pt idx="2">
                  <c:v>67.56719999999999</c:v>
                </c:pt>
                <c:pt idx="3">
                  <c:v>66.8562</c:v>
                </c:pt>
                <c:pt idx="4">
                  <c:v>66.14880000000002</c:v>
                </c:pt>
                <c:pt idx="5">
                  <c:v>65.445</c:v>
                </c:pt>
                <c:pt idx="6">
                  <c:v>64.74480000000001</c:v>
                </c:pt>
                <c:pt idx="7">
                  <c:v>64.04819999999998</c:v>
                </c:pt>
                <c:pt idx="8">
                  <c:v>63.355199999999996</c:v>
                </c:pt>
                <c:pt idx="9">
                  <c:v>62.665800000000004</c:v>
                </c:pt>
                <c:pt idx="10">
                  <c:v>61.97999999999999</c:v>
                </c:pt>
                <c:pt idx="11">
                  <c:v>61.297799999999995</c:v>
                </c:pt>
                <c:pt idx="12">
                  <c:v>60.61920000000001</c:v>
                </c:pt>
                <c:pt idx="13">
                  <c:v>59.94419999999999</c:v>
                </c:pt>
                <c:pt idx="14">
                  <c:v>59.272800000000004</c:v>
                </c:pt>
                <c:pt idx="15">
                  <c:v>58.60500000000002</c:v>
                </c:pt>
                <c:pt idx="16">
                  <c:v>57.94079999999999</c:v>
                </c:pt>
                <c:pt idx="17">
                  <c:v>57.28020000000001</c:v>
                </c:pt>
                <c:pt idx="18">
                  <c:v>56.62320000000002</c:v>
                </c:pt>
                <c:pt idx="19">
                  <c:v>55.96979999999999</c:v>
                </c:pt>
                <c:pt idx="20">
                  <c:v>55.32000000000001</c:v>
                </c:pt>
                <c:pt idx="21">
                  <c:v>54.673799999999986</c:v>
                </c:pt>
                <c:pt idx="22">
                  <c:v>54.0312</c:v>
                </c:pt>
                <c:pt idx="23">
                  <c:v>53.39220000000001</c:v>
                </c:pt>
                <c:pt idx="24">
                  <c:v>52.756799999999984</c:v>
                </c:pt>
                <c:pt idx="25">
                  <c:v>52.125</c:v>
                </c:pt>
                <c:pt idx="26">
                  <c:v>51.496800000000015</c:v>
                </c:pt>
                <c:pt idx="27">
                  <c:v>50.87219999999999</c:v>
                </c:pt>
                <c:pt idx="28">
                  <c:v>50.251200000000004</c:v>
                </c:pt>
                <c:pt idx="29">
                  <c:v>49.633800000000015</c:v>
                </c:pt>
                <c:pt idx="30">
                  <c:v>49.019999999999996</c:v>
                </c:pt>
                <c:pt idx="31">
                  <c:v>48.409800000000004</c:v>
                </c:pt>
                <c:pt idx="32">
                  <c:v>47.80319999999998</c:v>
                </c:pt>
                <c:pt idx="33">
                  <c:v>47.200199999999995</c:v>
                </c:pt>
                <c:pt idx="34">
                  <c:v>46.60080000000001</c:v>
                </c:pt>
                <c:pt idx="35">
                  <c:v>46.00499999999999</c:v>
                </c:pt>
                <c:pt idx="36">
                  <c:v>45.4128</c:v>
                </c:pt>
                <c:pt idx="37">
                  <c:v>44.82420000000001</c:v>
                </c:pt>
                <c:pt idx="38">
                  <c:v>44.23919999999999</c:v>
                </c:pt>
                <c:pt idx="39">
                  <c:v>43.6578</c:v>
                </c:pt>
                <c:pt idx="40">
                  <c:v>43.08000000000001</c:v>
                </c:pt>
                <c:pt idx="41">
                  <c:v>42.505799999999994</c:v>
                </c:pt>
                <c:pt idx="42">
                  <c:v>41.9352</c:v>
                </c:pt>
                <c:pt idx="43">
                  <c:v>41.368200000000016</c:v>
                </c:pt>
                <c:pt idx="44">
                  <c:v>40.80479999999999</c:v>
                </c:pt>
                <c:pt idx="45">
                  <c:v>40.245000000000005</c:v>
                </c:pt>
                <c:pt idx="46">
                  <c:v>39.68880000000002</c:v>
                </c:pt>
                <c:pt idx="47">
                  <c:v>39.136199999999995</c:v>
                </c:pt>
                <c:pt idx="48">
                  <c:v>38.58720000000001</c:v>
                </c:pt>
                <c:pt idx="49">
                  <c:v>38.04179999999999</c:v>
                </c:pt>
                <c:pt idx="50">
                  <c:v>37.5</c:v>
                </c:pt>
                <c:pt idx="51">
                  <c:v>36.96180000000001</c:v>
                </c:pt>
                <c:pt idx="52">
                  <c:v>36.42719999999999</c:v>
                </c:pt>
                <c:pt idx="53">
                  <c:v>35.8962</c:v>
                </c:pt>
                <c:pt idx="54">
                  <c:v>35.368800000000014</c:v>
                </c:pt>
                <c:pt idx="55">
                  <c:v>34.84499999999999</c:v>
                </c:pt>
                <c:pt idx="56">
                  <c:v>34.3248</c:v>
                </c:pt>
                <c:pt idx="57">
                  <c:v>33.808199999999985</c:v>
                </c:pt>
                <c:pt idx="58">
                  <c:v>33.295199999999994</c:v>
                </c:pt>
                <c:pt idx="59">
                  <c:v>32.78580000000001</c:v>
                </c:pt>
                <c:pt idx="60">
                  <c:v>32.27999999999999</c:v>
                </c:pt>
                <c:pt idx="61">
                  <c:v>31.7778</c:v>
                </c:pt>
                <c:pt idx="62">
                  <c:v>31.27920000000001</c:v>
                </c:pt>
                <c:pt idx="63">
                  <c:v>30.78419999999999</c:v>
                </c:pt>
                <c:pt idx="64">
                  <c:v>30.2928</c:v>
                </c:pt>
                <c:pt idx="65">
                  <c:v>29.805000000000014</c:v>
                </c:pt>
                <c:pt idx="66">
                  <c:v>29.32079999999999</c:v>
                </c:pt>
                <c:pt idx="67">
                  <c:v>28.840200000000003</c:v>
                </c:pt>
                <c:pt idx="68">
                  <c:v>28.3632</c:v>
                </c:pt>
                <c:pt idx="69">
                  <c:v>27.889799999999994</c:v>
                </c:pt>
                <c:pt idx="70">
                  <c:v>27.420000000000005</c:v>
                </c:pt>
                <c:pt idx="71">
                  <c:v>26.9538</c:v>
                </c:pt>
                <c:pt idx="72">
                  <c:v>26.4912</c:v>
                </c:pt>
                <c:pt idx="73">
                  <c:v>26.032200000000007</c:v>
                </c:pt>
                <c:pt idx="74">
                  <c:v>25.576800000000002</c:v>
                </c:pt>
                <c:pt idx="75">
                  <c:v>25.125</c:v>
                </c:pt>
                <c:pt idx="76">
                  <c:v>24.67680000000001</c:v>
                </c:pt>
                <c:pt idx="77">
                  <c:v>24.23219999999999</c:v>
                </c:pt>
                <c:pt idx="78">
                  <c:v>23.791200000000003</c:v>
                </c:pt>
                <c:pt idx="79">
                  <c:v>23.3538</c:v>
                </c:pt>
                <c:pt idx="80">
                  <c:v>22.919999999999995</c:v>
                </c:pt>
                <c:pt idx="81">
                  <c:v>22.489800000000002</c:v>
                </c:pt>
                <c:pt idx="82">
                  <c:v>22.063200000000002</c:v>
                </c:pt>
                <c:pt idx="83">
                  <c:v>21.640199999999997</c:v>
                </c:pt>
                <c:pt idx="84">
                  <c:v>21.220800000000008</c:v>
                </c:pt>
                <c:pt idx="85">
                  <c:v>20.805000000000003</c:v>
                </c:pt>
                <c:pt idx="86">
                  <c:v>20.392799999999998</c:v>
                </c:pt>
                <c:pt idx="87">
                  <c:v>19.98420000000001</c:v>
                </c:pt>
                <c:pt idx="88">
                  <c:v>19.579200000000004</c:v>
                </c:pt>
                <c:pt idx="89">
                  <c:v>19.1778</c:v>
                </c:pt>
                <c:pt idx="90">
                  <c:v>18.78000000000001</c:v>
                </c:pt>
                <c:pt idx="91">
                  <c:v>18.385799999999996</c:v>
                </c:pt>
                <c:pt idx="92">
                  <c:v>17.995200000000004</c:v>
                </c:pt>
                <c:pt idx="93">
                  <c:v>17.6082</c:v>
                </c:pt>
                <c:pt idx="94">
                  <c:v>17.224799999999995</c:v>
                </c:pt>
                <c:pt idx="95">
                  <c:v>16.845000000000006</c:v>
                </c:pt>
                <c:pt idx="96">
                  <c:v>16.4688</c:v>
                </c:pt>
                <c:pt idx="97">
                  <c:v>16.0962</c:v>
                </c:pt>
                <c:pt idx="98">
                  <c:v>15.727200000000007</c:v>
                </c:pt>
                <c:pt idx="99">
                  <c:v>15.361800000000002</c:v>
                </c:pt>
                <c:pt idx="100">
                  <c:v>15</c:v>
                </c:pt>
                <c:pt idx="101">
                  <c:v>14.641800000000007</c:v>
                </c:pt>
                <c:pt idx="102">
                  <c:v>14.287199999999995</c:v>
                </c:pt>
                <c:pt idx="103">
                  <c:v>13.936200000000003</c:v>
                </c:pt>
                <c:pt idx="104">
                  <c:v>13.588799999999999</c:v>
                </c:pt>
                <c:pt idx="105">
                  <c:v>13.244999999999997</c:v>
                </c:pt>
                <c:pt idx="106">
                  <c:v>12.904800000000003</c:v>
                </c:pt>
                <c:pt idx="107">
                  <c:v>12.568200000000001</c:v>
                </c:pt>
                <c:pt idx="108">
                  <c:v>12.235199999999997</c:v>
                </c:pt>
                <c:pt idx="109">
                  <c:v>11.905800000000005</c:v>
                </c:pt>
                <c:pt idx="110">
                  <c:v>11.580000000000002</c:v>
                </c:pt>
                <c:pt idx="111">
                  <c:v>11.2578</c:v>
                </c:pt>
                <c:pt idx="112">
                  <c:v>10.939200000000007</c:v>
                </c:pt>
                <c:pt idx="113">
                  <c:v>10.624200000000004</c:v>
                </c:pt>
                <c:pt idx="114">
                  <c:v>10.312800000000001</c:v>
                </c:pt>
                <c:pt idx="115">
                  <c:v>10.005000000000008</c:v>
                </c:pt>
                <c:pt idx="116">
                  <c:v>9.700799999999996</c:v>
                </c:pt>
                <c:pt idx="117">
                  <c:v>9.400200000000002</c:v>
                </c:pt>
                <c:pt idx="118">
                  <c:v>9.1032</c:v>
                </c:pt>
                <c:pt idx="119">
                  <c:v>8.809799999999997</c:v>
                </c:pt>
                <c:pt idx="120">
                  <c:v>8.520000000000003</c:v>
                </c:pt>
                <c:pt idx="121">
                  <c:v>8.2338</c:v>
                </c:pt>
                <c:pt idx="122">
                  <c:v>7.951199999999998</c:v>
                </c:pt>
                <c:pt idx="123">
                  <c:v>7.6722000000000055</c:v>
                </c:pt>
                <c:pt idx="124">
                  <c:v>7.3968000000000025</c:v>
                </c:pt>
                <c:pt idx="125">
                  <c:v>7.125</c:v>
                </c:pt>
                <c:pt idx="126">
                  <c:v>6.856800000000005</c:v>
                </c:pt>
                <c:pt idx="127">
                  <c:v>6.5921999999999965</c:v>
                </c:pt>
                <c:pt idx="128">
                  <c:v>6.331200000000001</c:v>
                </c:pt>
                <c:pt idx="129">
                  <c:v>6.073800000000007</c:v>
                </c:pt>
                <c:pt idx="130">
                  <c:v>5.819999999999997</c:v>
                </c:pt>
                <c:pt idx="131">
                  <c:v>5.5698000000000025</c:v>
                </c:pt>
                <c:pt idx="132">
                  <c:v>5.3232</c:v>
                </c:pt>
                <c:pt idx="133">
                  <c:v>5.080199999999998</c:v>
                </c:pt>
                <c:pt idx="134">
                  <c:v>4.840800000000003</c:v>
                </c:pt>
                <c:pt idx="135">
                  <c:v>4.605000000000001</c:v>
                </c:pt>
                <c:pt idx="136">
                  <c:v>4.3728</c:v>
                </c:pt>
                <c:pt idx="137">
                  <c:v>4.144200000000004</c:v>
                </c:pt>
                <c:pt idx="138">
                  <c:v>3.9192000000000027</c:v>
                </c:pt>
                <c:pt idx="139">
                  <c:v>3.697800000000001</c:v>
                </c:pt>
                <c:pt idx="140">
                  <c:v>3.4799999999999986</c:v>
                </c:pt>
                <c:pt idx="141">
                  <c:v>3.265800000000003</c:v>
                </c:pt>
                <c:pt idx="142">
                  <c:v>3.055200000000002</c:v>
                </c:pt>
                <c:pt idx="143">
                  <c:v>2.8481999999999994</c:v>
                </c:pt>
                <c:pt idx="144">
                  <c:v>2.6447999999999983</c:v>
                </c:pt>
                <c:pt idx="145">
                  <c:v>2.445000000000002</c:v>
                </c:pt>
                <c:pt idx="146">
                  <c:v>2.248800000000001</c:v>
                </c:pt>
                <c:pt idx="147">
                  <c:v>2.0561999999999987</c:v>
                </c:pt>
                <c:pt idx="148">
                  <c:v>1.867200000000003</c:v>
                </c:pt>
                <c:pt idx="149">
                  <c:v>1.6818000000000017</c:v>
                </c:pt>
                <c:pt idx="150">
                  <c:v>1.5</c:v>
                </c:pt>
                <c:pt idx="151">
                  <c:v>1.3217999999999988</c:v>
                </c:pt>
                <c:pt idx="152">
                  <c:v>1.1472000000000024</c:v>
                </c:pt>
                <c:pt idx="153">
                  <c:v>0.9762000000000008</c:v>
                </c:pt>
                <c:pt idx="154">
                  <c:v>0.8087999999999993</c:v>
                </c:pt>
                <c:pt idx="155">
                  <c:v>0.6450000000000027</c:v>
                </c:pt>
                <c:pt idx="156">
                  <c:v>0.4848000000000017</c:v>
                </c:pt>
                <c:pt idx="157">
                  <c:v>0.32820000000000027</c:v>
                </c:pt>
                <c:pt idx="158">
                  <c:v>0.1751999999999989</c:v>
                </c:pt>
                <c:pt idx="159">
                  <c:v>0.025800000000002044</c:v>
                </c:pt>
                <c:pt idx="160">
                  <c:v>-0.11999999999999922</c:v>
                </c:pt>
                <c:pt idx="161">
                  <c:v>-0.26220000000000043</c:v>
                </c:pt>
                <c:pt idx="162">
                  <c:v>-0.4007999999999976</c:v>
                </c:pt>
                <c:pt idx="163">
                  <c:v>-0.5357999999999987</c:v>
                </c:pt>
                <c:pt idx="164">
                  <c:v>-0.6671999999999998</c:v>
                </c:pt>
                <c:pt idx="165">
                  <c:v>-0.7950000000000008</c:v>
                </c:pt>
                <c:pt idx="166">
                  <c:v>-0.9191999999999982</c:v>
                </c:pt>
                <c:pt idx="167">
                  <c:v>-1.0397999999999992</c:v>
                </c:pt>
                <c:pt idx="168">
                  <c:v>-1.1568</c:v>
                </c:pt>
                <c:pt idx="169">
                  <c:v>-1.2701999999999978</c:v>
                </c:pt>
                <c:pt idx="170">
                  <c:v>-1.3799999999999988</c:v>
                </c:pt>
                <c:pt idx="171">
                  <c:v>-1.4861999999999995</c:v>
                </c:pt>
                <c:pt idx="172">
                  <c:v>-1.5888000000000004</c:v>
                </c:pt>
                <c:pt idx="173">
                  <c:v>-1.6877999999999984</c:v>
                </c:pt>
                <c:pt idx="174">
                  <c:v>-1.7831999999999992</c:v>
                </c:pt>
                <c:pt idx="175">
                  <c:v>-1.875</c:v>
                </c:pt>
                <c:pt idx="176">
                  <c:v>-1.963199999999998</c:v>
                </c:pt>
                <c:pt idx="177">
                  <c:v>-2.0477999999999987</c:v>
                </c:pt>
                <c:pt idx="178">
                  <c:v>-2.1287999999999996</c:v>
                </c:pt>
                <c:pt idx="179">
                  <c:v>-2.2062000000000004</c:v>
                </c:pt>
                <c:pt idx="180">
                  <c:v>-2.2799999999999985</c:v>
                </c:pt>
                <c:pt idx="181">
                  <c:v>-2.350199999999999</c:v>
                </c:pt>
                <c:pt idx="182">
                  <c:v>-2.4168</c:v>
                </c:pt>
                <c:pt idx="183">
                  <c:v>-2.4798000000000004</c:v>
                </c:pt>
                <c:pt idx="184">
                  <c:v>-2.5391999999999992</c:v>
                </c:pt>
                <c:pt idx="185">
                  <c:v>-2.5949999999999998</c:v>
                </c:pt>
                <c:pt idx="186">
                  <c:v>-2.6472</c:v>
                </c:pt>
                <c:pt idx="187">
                  <c:v>-2.6957999999999993</c:v>
                </c:pt>
                <c:pt idx="188">
                  <c:v>-2.7407999999999997</c:v>
                </c:pt>
                <c:pt idx="189">
                  <c:v>-2.7822</c:v>
                </c:pt>
                <c:pt idx="190">
                  <c:v>-2.8200000000000003</c:v>
                </c:pt>
                <c:pt idx="191">
                  <c:v>-2.8541999999999996</c:v>
                </c:pt>
                <c:pt idx="192">
                  <c:v>-2.8848</c:v>
                </c:pt>
                <c:pt idx="193">
                  <c:v>-2.9118</c:v>
                </c:pt>
                <c:pt idx="194">
                  <c:v>-2.9351999999999996</c:v>
                </c:pt>
                <c:pt idx="195">
                  <c:v>-2.9549999999999996</c:v>
                </c:pt>
                <c:pt idx="196">
                  <c:v>-2.9712</c:v>
                </c:pt>
                <c:pt idx="197">
                  <c:v>-2.9838</c:v>
                </c:pt>
                <c:pt idx="198">
                  <c:v>-2.9928</c:v>
                </c:pt>
                <c:pt idx="199">
                  <c:v>-2.9981999999999998</c:v>
                </c:pt>
                <c:pt idx="200">
                  <c:v>-3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Sheet2!$B$213:$B$413</c:f>
              <c:numCache>
                <c:ptCount val="201"/>
                <c:pt idx="0">
                  <c:v>-4</c:v>
                </c:pt>
                <c:pt idx="1">
                  <c:v>-3.93</c:v>
                </c:pt>
                <c:pt idx="2">
                  <c:v>-3.86</c:v>
                </c:pt>
                <c:pt idx="3">
                  <c:v>-3.79</c:v>
                </c:pt>
                <c:pt idx="4">
                  <c:v>-3.7199999999999998</c:v>
                </c:pt>
                <c:pt idx="5">
                  <c:v>-3.65</c:v>
                </c:pt>
                <c:pt idx="6">
                  <c:v>-3.58</c:v>
                </c:pt>
                <c:pt idx="7">
                  <c:v>-3.51</c:v>
                </c:pt>
                <c:pt idx="8">
                  <c:v>-3.44</c:v>
                </c:pt>
                <c:pt idx="9">
                  <c:v>-3.37</c:v>
                </c:pt>
                <c:pt idx="10">
                  <c:v>-3.3</c:v>
                </c:pt>
                <c:pt idx="11">
                  <c:v>-3.23</c:v>
                </c:pt>
                <c:pt idx="12">
                  <c:v>-3.16</c:v>
                </c:pt>
                <c:pt idx="13">
                  <c:v>-3.09</c:v>
                </c:pt>
                <c:pt idx="14">
                  <c:v>-3.02</c:v>
                </c:pt>
                <c:pt idx="15">
                  <c:v>-2.95</c:v>
                </c:pt>
                <c:pt idx="16">
                  <c:v>-2.88</c:v>
                </c:pt>
                <c:pt idx="17">
                  <c:v>-2.8099999999999996</c:v>
                </c:pt>
                <c:pt idx="18">
                  <c:v>-2.7399999999999998</c:v>
                </c:pt>
                <c:pt idx="19">
                  <c:v>-2.67</c:v>
                </c:pt>
                <c:pt idx="20">
                  <c:v>-2.5999999999999996</c:v>
                </c:pt>
                <c:pt idx="21">
                  <c:v>-2.53</c:v>
                </c:pt>
                <c:pt idx="22">
                  <c:v>-2.46</c:v>
                </c:pt>
                <c:pt idx="23">
                  <c:v>-2.3899999999999997</c:v>
                </c:pt>
                <c:pt idx="24">
                  <c:v>-2.32</c:v>
                </c:pt>
                <c:pt idx="25">
                  <c:v>-2.25</c:v>
                </c:pt>
                <c:pt idx="26">
                  <c:v>-2.1799999999999997</c:v>
                </c:pt>
                <c:pt idx="27">
                  <c:v>-2.11</c:v>
                </c:pt>
                <c:pt idx="28">
                  <c:v>-2.04</c:v>
                </c:pt>
                <c:pt idx="29">
                  <c:v>-1.9699999999999998</c:v>
                </c:pt>
                <c:pt idx="30">
                  <c:v>-1.9</c:v>
                </c:pt>
                <c:pt idx="31">
                  <c:v>-1.8299999999999996</c:v>
                </c:pt>
                <c:pt idx="32">
                  <c:v>-1.7599999999999998</c:v>
                </c:pt>
                <c:pt idx="33">
                  <c:v>-1.69</c:v>
                </c:pt>
                <c:pt idx="34">
                  <c:v>-1.6199999999999997</c:v>
                </c:pt>
                <c:pt idx="35">
                  <c:v>-1.5499999999999998</c:v>
                </c:pt>
                <c:pt idx="36">
                  <c:v>-1.4799999999999995</c:v>
                </c:pt>
                <c:pt idx="37">
                  <c:v>-1.4099999999999997</c:v>
                </c:pt>
                <c:pt idx="38">
                  <c:v>-1.3399999999999999</c:v>
                </c:pt>
                <c:pt idx="39">
                  <c:v>-1.2699999999999996</c:v>
                </c:pt>
                <c:pt idx="40">
                  <c:v>-1.1999999999999997</c:v>
                </c:pt>
                <c:pt idx="41">
                  <c:v>-1.13</c:v>
                </c:pt>
                <c:pt idx="42">
                  <c:v>-1.0599999999999996</c:v>
                </c:pt>
                <c:pt idx="43">
                  <c:v>-0.9899999999999998</c:v>
                </c:pt>
                <c:pt idx="44">
                  <c:v>-0.9199999999999999</c:v>
                </c:pt>
                <c:pt idx="45">
                  <c:v>-0.8499999999999996</c:v>
                </c:pt>
                <c:pt idx="46">
                  <c:v>-0.7799999999999998</c:v>
                </c:pt>
                <c:pt idx="47">
                  <c:v>-0.7099999999999995</c:v>
                </c:pt>
                <c:pt idx="48">
                  <c:v>-0.6399999999999997</c:v>
                </c:pt>
                <c:pt idx="49">
                  <c:v>-0.5699999999999998</c:v>
                </c:pt>
                <c:pt idx="50">
                  <c:v>-0.49999999999999956</c:v>
                </c:pt>
                <c:pt idx="51">
                  <c:v>-0.4299999999999997</c:v>
                </c:pt>
                <c:pt idx="52">
                  <c:v>-0.35999999999999943</c:v>
                </c:pt>
                <c:pt idx="53">
                  <c:v>-0.2899999999999996</c:v>
                </c:pt>
                <c:pt idx="54">
                  <c:v>-0.21999999999999975</c:v>
                </c:pt>
                <c:pt idx="55">
                  <c:v>-0.14999999999999947</c:v>
                </c:pt>
                <c:pt idx="56">
                  <c:v>-0.07999999999999963</c:v>
                </c:pt>
                <c:pt idx="57">
                  <c:v>-0.009999999999999787</c:v>
                </c:pt>
                <c:pt idx="58">
                  <c:v>0.0600000000000005</c:v>
                </c:pt>
                <c:pt idx="59">
                  <c:v>0.13000000000000078</c:v>
                </c:pt>
                <c:pt idx="60">
                  <c:v>0.20000000000000018</c:v>
                </c:pt>
                <c:pt idx="61">
                  <c:v>0.27000000000000046</c:v>
                </c:pt>
                <c:pt idx="62">
                  <c:v>0.34000000000000075</c:v>
                </c:pt>
                <c:pt idx="63">
                  <c:v>0.41000000000000014</c:v>
                </c:pt>
                <c:pt idx="64">
                  <c:v>0.4800000000000004</c:v>
                </c:pt>
                <c:pt idx="65">
                  <c:v>0.5500000000000007</c:v>
                </c:pt>
                <c:pt idx="66">
                  <c:v>0.6200000000000001</c:v>
                </c:pt>
                <c:pt idx="67">
                  <c:v>0.6900000000000004</c:v>
                </c:pt>
                <c:pt idx="68">
                  <c:v>0.7600000000000007</c:v>
                </c:pt>
                <c:pt idx="69">
                  <c:v>0.8300000000000001</c:v>
                </c:pt>
                <c:pt idx="70">
                  <c:v>0.9000000000000004</c:v>
                </c:pt>
                <c:pt idx="71">
                  <c:v>0.9700000000000006</c:v>
                </c:pt>
                <c:pt idx="72">
                  <c:v>1.040000000000001</c:v>
                </c:pt>
                <c:pt idx="73">
                  <c:v>1.1100000000000003</c:v>
                </c:pt>
                <c:pt idx="74">
                  <c:v>1.1800000000000006</c:v>
                </c:pt>
                <c:pt idx="75">
                  <c:v>1.2500000000000009</c:v>
                </c:pt>
                <c:pt idx="76">
                  <c:v>1.3200000000000003</c:v>
                </c:pt>
                <c:pt idx="77">
                  <c:v>1.3900000000000006</c:v>
                </c:pt>
                <c:pt idx="78">
                  <c:v>1.4600000000000009</c:v>
                </c:pt>
                <c:pt idx="79">
                  <c:v>1.5300000000000002</c:v>
                </c:pt>
                <c:pt idx="80">
                  <c:v>1.6000000000000005</c:v>
                </c:pt>
                <c:pt idx="81">
                  <c:v>1.6700000000000008</c:v>
                </c:pt>
                <c:pt idx="82">
                  <c:v>1.7400000000000002</c:v>
                </c:pt>
                <c:pt idx="83">
                  <c:v>1.8100000000000005</c:v>
                </c:pt>
                <c:pt idx="84">
                  <c:v>1.8800000000000008</c:v>
                </c:pt>
                <c:pt idx="85">
                  <c:v>1.9500000000000002</c:v>
                </c:pt>
                <c:pt idx="86">
                  <c:v>2.0200000000000005</c:v>
                </c:pt>
                <c:pt idx="87">
                  <c:v>2.0900000000000007</c:v>
                </c:pt>
                <c:pt idx="88">
                  <c:v>2.16</c:v>
                </c:pt>
                <c:pt idx="89">
                  <c:v>2.2300000000000004</c:v>
                </c:pt>
                <c:pt idx="90">
                  <c:v>2.3000000000000007</c:v>
                </c:pt>
                <c:pt idx="91">
                  <c:v>2.370000000000001</c:v>
                </c:pt>
                <c:pt idx="92">
                  <c:v>2.4400000000000004</c:v>
                </c:pt>
                <c:pt idx="93">
                  <c:v>2.5100000000000007</c:v>
                </c:pt>
                <c:pt idx="94">
                  <c:v>2.580000000000001</c:v>
                </c:pt>
                <c:pt idx="95">
                  <c:v>2.6500000000000004</c:v>
                </c:pt>
                <c:pt idx="96">
                  <c:v>2.7200000000000006</c:v>
                </c:pt>
                <c:pt idx="97">
                  <c:v>2.790000000000001</c:v>
                </c:pt>
                <c:pt idx="98">
                  <c:v>2.8600000000000003</c:v>
                </c:pt>
                <c:pt idx="99">
                  <c:v>2.9300000000000006</c:v>
                </c:pt>
                <c:pt idx="100">
                  <c:v>3.000000000000001</c:v>
                </c:pt>
                <c:pt idx="101">
                  <c:v>3.0700000000000003</c:v>
                </c:pt>
                <c:pt idx="102">
                  <c:v>3.1400000000000006</c:v>
                </c:pt>
                <c:pt idx="103">
                  <c:v>3.210000000000001</c:v>
                </c:pt>
                <c:pt idx="104">
                  <c:v>3.280000000000001</c:v>
                </c:pt>
                <c:pt idx="105">
                  <c:v>3.3500000000000005</c:v>
                </c:pt>
                <c:pt idx="106">
                  <c:v>3.420000000000001</c:v>
                </c:pt>
                <c:pt idx="107">
                  <c:v>3.490000000000001</c:v>
                </c:pt>
                <c:pt idx="108">
                  <c:v>3.5600000000000005</c:v>
                </c:pt>
                <c:pt idx="109">
                  <c:v>3.630000000000001</c:v>
                </c:pt>
                <c:pt idx="110">
                  <c:v>3.700000000000001</c:v>
                </c:pt>
                <c:pt idx="111">
                  <c:v>3.7700000000000005</c:v>
                </c:pt>
                <c:pt idx="112">
                  <c:v>3.8400000000000007</c:v>
                </c:pt>
                <c:pt idx="113">
                  <c:v>3.910000000000001</c:v>
                </c:pt>
                <c:pt idx="114">
                  <c:v>3.9800000000000004</c:v>
                </c:pt>
                <c:pt idx="115">
                  <c:v>4.050000000000001</c:v>
                </c:pt>
                <c:pt idx="116">
                  <c:v>4.120000000000001</c:v>
                </c:pt>
                <c:pt idx="117">
                  <c:v>4.190000000000001</c:v>
                </c:pt>
                <c:pt idx="118">
                  <c:v>4.260000000000002</c:v>
                </c:pt>
                <c:pt idx="119">
                  <c:v>4.33</c:v>
                </c:pt>
                <c:pt idx="120">
                  <c:v>4.4</c:v>
                </c:pt>
                <c:pt idx="121">
                  <c:v>4.470000000000001</c:v>
                </c:pt>
                <c:pt idx="122">
                  <c:v>4.540000000000001</c:v>
                </c:pt>
                <c:pt idx="123">
                  <c:v>4.610000000000001</c:v>
                </c:pt>
                <c:pt idx="124">
                  <c:v>4.6800000000000015</c:v>
                </c:pt>
                <c:pt idx="125">
                  <c:v>4.75</c:v>
                </c:pt>
                <c:pt idx="126">
                  <c:v>4.82</c:v>
                </c:pt>
                <c:pt idx="127">
                  <c:v>4.890000000000001</c:v>
                </c:pt>
                <c:pt idx="128">
                  <c:v>4.960000000000001</c:v>
                </c:pt>
                <c:pt idx="129">
                  <c:v>5.030000000000001</c:v>
                </c:pt>
                <c:pt idx="130">
                  <c:v>5.100000000000001</c:v>
                </c:pt>
                <c:pt idx="131">
                  <c:v>5.170000000000002</c:v>
                </c:pt>
                <c:pt idx="132">
                  <c:v>5.24</c:v>
                </c:pt>
                <c:pt idx="133">
                  <c:v>5.3100000000000005</c:v>
                </c:pt>
                <c:pt idx="134">
                  <c:v>5.380000000000001</c:v>
                </c:pt>
                <c:pt idx="135">
                  <c:v>5.450000000000001</c:v>
                </c:pt>
                <c:pt idx="136">
                  <c:v>5.520000000000001</c:v>
                </c:pt>
                <c:pt idx="137">
                  <c:v>5.590000000000002</c:v>
                </c:pt>
                <c:pt idx="138">
                  <c:v>5.66</c:v>
                </c:pt>
                <c:pt idx="139">
                  <c:v>5.73</c:v>
                </c:pt>
                <c:pt idx="140">
                  <c:v>5.800000000000001</c:v>
                </c:pt>
                <c:pt idx="141">
                  <c:v>5.870000000000001</c:v>
                </c:pt>
                <c:pt idx="142">
                  <c:v>5.940000000000001</c:v>
                </c:pt>
                <c:pt idx="143">
                  <c:v>6.010000000000002</c:v>
                </c:pt>
                <c:pt idx="144">
                  <c:v>6.080000000000002</c:v>
                </c:pt>
                <c:pt idx="145">
                  <c:v>6.15</c:v>
                </c:pt>
                <c:pt idx="146">
                  <c:v>6.220000000000001</c:v>
                </c:pt>
                <c:pt idx="147">
                  <c:v>6.290000000000001</c:v>
                </c:pt>
                <c:pt idx="148">
                  <c:v>6.360000000000001</c:v>
                </c:pt>
                <c:pt idx="149">
                  <c:v>6.4300000000000015</c:v>
                </c:pt>
                <c:pt idx="150">
                  <c:v>6.500000000000002</c:v>
                </c:pt>
                <c:pt idx="151">
                  <c:v>6.57</c:v>
                </c:pt>
                <c:pt idx="152">
                  <c:v>6.640000000000001</c:v>
                </c:pt>
                <c:pt idx="153">
                  <c:v>6.710000000000001</c:v>
                </c:pt>
                <c:pt idx="154">
                  <c:v>6.780000000000001</c:v>
                </c:pt>
                <c:pt idx="155">
                  <c:v>6.850000000000001</c:v>
                </c:pt>
                <c:pt idx="156">
                  <c:v>6.920000000000002</c:v>
                </c:pt>
                <c:pt idx="157">
                  <c:v>6.99</c:v>
                </c:pt>
                <c:pt idx="158">
                  <c:v>7.0600000000000005</c:v>
                </c:pt>
                <c:pt idx="159">
                  <c:v>7.130000000000001</c:v>
                </c:pt>
                <c:pt idx="160">
                  <c:v>7.200000000000001</c:v>
                </c:pt>
                <c:pt idx="161">
                  <c:v>7.270000000000001</c:v>
                </c:pt>
                <c:pt idx="162">
                  <c:v>7.340000000000002</c:v>
                </c:pt>
                <c:pt idx="163">
                  <c:v>7.410000000000002</c:v>
                </c:pt>
                <c:pt idx="164">
                  <c:v>7.48</c:v>
                </c:pt>
                <c:pt idx="165">
                  <c:v>7.550000000000001</c:v>
                </c:pt>
                <c:pt idx="166">
                  <c:v>7.620000000000001</c:v>
                </c:pt>
                <c:pt idx="167">
                  <c:v>7.690000000000001</c:v>
                </c:pt>
                <c:pt idx="168">
                  <c:v>7.760000000000002</c:v>
                </c:pt>
                <c:pt idx="169">
                  <c:v>7.830000000000002</c:v>
                </c:pt>
                <c:pt idx="170">
                  <c:v>7.9</c:v>
                </c:pt>
                <c:pt idx="171">
                  <c:v>7.970000000000001</c:v>
                </c:pt>
                <c:pt idx="172">
                  <c:v>8.040000000000001</c:v>
                </c:pt>
                <c:pt idx="173">
                  <c:v>8.110000000000001</c:v>
                </c:pt>
                <c:pt idx="174">
                  <c:v>8.180000000000001</c:v>
                </c:pt>
                <c:pt idx="175">
                  <c:v>8.250000000000002</c:v>
                </c:pt>
                <c:pt idx="176">
                  <c:v>8.32</c:v>
                </c:pt>
                <c:pt idx="177">
                  <c:v>8.39</c:v>
                </c:pt>
                <c:pt idx="178">
                  <c:v>8.46</c:v>
                </c:pt>
                <c:pt idx="179">
                  <c:v>8.530000000000001</c:v>
                </c:pt>
                <c:pt idx="180">
                  <c:v>8.600000000000001</c:v>
                </c:pt>
                <c:pt idx="181">
                  <c:v>8.670000000000002</c:v>
                </c:pt>
                <c:pt idx="182">
                  <c:v>8.740000000000002</c:v>
                </c:pt>
                <c:pt idx="183">
                  <c:v>8.81</c:v>
                </c:pt>
                <c:pt idx="184">
                  <c:v>8.88</c:v>
                </c:pt>
                <c:pt idx="185">
                  <c:v>8.950000000000001</c:v>
                </c:pt>
                <c:pt idx="186">
                  <c:v>9.020000000000001</c:v>
                </c:pt>
                <c:pt idx="187">
                  <c:v>9.090000000000002</c:v>
                </c:pt>
                <c:pt idx="188">
                  <c:v>9.160000000000002</c:v>
                </c:pt>
                <c:pt idx="189">
                  <c:v>9.23</c:v>
                </c:pt>
                <c:pt idx="190">
                  <c:v>9.3</c:v>
                </c:pt>
                <c:pt idx="191">
                  <c:v>9.370000000000001</c:v>
                </c:pt>
                <c:pt idx="192">
                  <c:v>9.440000000000001</c:v>
                </c:pt>
                <c:pt idx="193">
                  <c:v>9.510000000000002</c:v>
                </c:pt>
                <c:pt idx="194">
                  <c:v>9.580000000000002</c:v>
                </c:pt>
                <c:pt idx="195">
                  <c:v>9.650000000000002</c:v>
                </c:pt>
                <c:pt idx="196">
                  <c:v>9.72</c:v>
                </c:pt>
                <c:pt idx="197">
                  <c:v>9.790000000000001</c:v>
                </c:pt>
                <c:pt idx="198">
                  <c:v>9.860000000000001</c:v>
                </c:pt>
                <c:pt idx="199">
                  <c:v>9.930000000000001</c:v>
                </c:pt>
                <c:pt idx="200">
                  <c:v>10.000000000000002</c:v>
                </c:pt>
              </c:numCache>
            </c:numRef>
          </c:xVal>
          <c:yVal>
            <c:numRef>
              <c:f>Sheet2!$H$213:$H$413</c:f>
              <c:numCache>
                <c:ptCount val="201"/>
                <c:pt idx="0">
                  <c:v>-3</c:v>
                </c:pt>
                <c:pt idx="1">
                  <c:v>-2.9902</c:v>
                </c:pt>
                <c:pt idx="2">
                  <c:v>-2.9608</c:v>
                </c:pt>
                <c:pt idx="3">
                  <c:v>-2.9118</c:v>
                </c:pt>
                <c:pt idx="4">
                  <c:v>-2.8431999999999995</c:v>
                </c:pt>
                <c:pt idx="5">
                  <c:v>-2.755</c:v>
                </c:pt>
                <c:pt idx="6">
                  <c:v>-2.6472</c:v>
                </c:pt>
                <c:pt idx="7">
                  <c:v>-2.5197999999999996</c:v>
                </c:pt>
                <c:pt idx="8">
                  <c:v>-2.3728</c:v>
                </c:pt>
                <c:pt idx="9">
                  <c:v>-2.2062000000000004</c:v>
                </c:pt>
                <c:pt idx="10">
                  <c:v>-2.0199999999999996</c:v>
                </c:pt>
                <c:pt idx="11">
                  <c:v>-1.8142</c:v>
                </c:pt>
                <c:pt idx="12">
                  <c:v>-1.5888000000000004</c:v>
                </c:pt>
                <c:pt idx="13">
                  <c:v>-1.3437999999999994</c:v>
                </c:pt>
                <c:pt idx="14">
                  <c:v>-1.0792000000000002</c:v>
                </c:pt>
                <c:pt idx="15">
                  <c:v>-0.7950000000000008</c:v>
                </c:pt>
                <c:pt idx="16">
                  <c:v>-0.49119999999999964</c:v>
                </c:pt>
                <c:pt idx="17">
                  <c:v>-0.16779999999999795</c:v>
                </c:pt>
                <c:pt idx="18">
                  <c:v>0.17520000000000113</c:v>
                </c:pt>
                <c:pt idx="19">
                  <c:v>0.5378000000000003</c:v>
                </c:pt>
                <c:pt idx="20">
                  <c:v>0.9200000000000021</c:v>
                </c:pt>
                <c:pt idx="21">
                  <c:v>1.3218000000000014</c:v>
                </c:pt>
                <c:pt idx="22">
                  <c:v>1.7431999999999999</c:v>
                </c:pt>
                <c:pt idx="23">
                  <c:v>2.1842000000000024</c:v>
                </c:pt>
                <c:pt idx="24">
                  <c:v>2.644800000000001</c:v>
                </c:pt>
                <c:pt idx="25">
                  <c:v>3.125</c:v>
                </c:pt>
                <c:pt idx="26">
                  <c:v>3.6248000000000022</c:v>
                </c:pt>
                <c:pt idx="27">
                  <c:v>4.1442000000000005</c:v>
                </c:pt>
                <c:pt idx="28">
                  <c:v>4.683199999999999</c:v>
                </c:pt>
                <c:pt idx="29">
                  <c:v>5.241800000000001</c:v>
                </c:pt>
                <c:pt idx="30">
                  <c:v>5.82</c:v>
                </c:pt>
                <c:pt idx="31">
                  <c:v>6.417800000000003</c:v>
                </c:pt>
                <c:pt idx="32">
                  <c:v>7.0352000000000015</c:v>
                </c:pt>
                <c:pt idx="33">
                  <c:v>7.6722</c:v>
                </c:pt>
                <c:pt idx="34">
                  <c:v>8.328800000000003</c:v>
                </c:pt>
                <c:pt idx="35">
                  <c:v>9.005000000000003</c:v>
                </c:pt>
                <c:pt idx="36">
                  <c:v>9.700800000000005</c:v>
                </c:pt>
                <c:pt idx="37">
                  <c:v>10.416200000000003</c:v>
                </c:pt>
                <c:pt idx="38">
                  <c:v>11.151200000000001</c:v>
                </c:pt>
                <c:pt idx="39">
                  <c:v>11.905800000000005</c:v>
                </c:pt>
                <c:pt idx="40">
                  <c:v>12.680000000000003</c:v>
                </c:pt>
                <c:pt idx="41">
                  <c:v>13.4738</c:v>
                </c:pt>
                <c:pt idx="42">
                  <c:v>14.287200000000006</c:v>
                </c:pt>
                <c:pt idx="43">
                  <c:v>15.120200000000004</c:v>
                </c:pt>
                <c:pt idx="44">
                  <c:v>15.9728</c:v>
                </c:pt>
                <c:pt idx="45">
                  <c:v>16.845000000000006</c:v>
                </c:pt>
                <c:pt idx="46">
                  <c:v>17.736800000000002</c:v>
                </c:pt>
                <c:pt idx="47">
                  <c:v>18.648200000000006</c:v>
                </c:pt>
                <c:pt idx="48">
                  <c:v>19.579200000000004</c:v>
                </c:pt>
                <c:pt idx="49">
                  <c:v>20.5298</c:v>
                </c:pt>
                <c:pt idx="50">
                  <c:v>21.500000000000007</c:v>
                </c:pt>
                <c:pt idx="51">
                  <c:v>22.489800000000002</c:v>
                </c:pt>
                <c:pt idx="52">
                  <c:v>23.49920000000001</c:v>
                </c:pt>
                <c:pt idx="53">
                  <c:v>24.528200000000005</c:v>
                </c:pt>
                <c:pt idx="54">
                  <c:v>25.576800000000002</c:v>
                </c:pt>
                <c:pt idx="55">
                  <c:v>26.645000000000007</c:v>
                </c:pt>
                <c:pt idx="56">
                  <c:v>27.732800000000005</c:v>
                </c:pt>
                <c:pt idx="57">
                  <c:v>28.840200000000003</c:v>
                </c:pt>
                <c:pt idx="58">
                  <c:v>29.967200000000005</c:v>
                </c:pt>
                <c:pt idx="59">
                  <c:v>31.113800000000012</c:v>
                </c:pt>
                <c:pt idx="60">
                  <c:v>32.28</c:v>
                </c:pt>
                <c:pt idx="61">
                  <c:v>33.46580000000001</c:v>
                </c:pt>
                <c:pt idx="62">
                  <c:v>34.67120000000001</c:v>
                </c:pt>
                <c:pt idx="63">
                  <c:v>35.8962</c:v>
                </c:pt>
                <c:pt idx="64">
                  <c:v>37.140800000000006</c:v>
                </c:pt>
                <c:pt idx="65">
                  <c:v>38.405000000000015</c:v>
                </c:pt>
                <c:pt idx="66">
                  <c:v>39.6888</c:v>
                </c:pt>
                <c:pt idx="67">
                  <c:v>40.992200000000004</c:v>
                </c:pt>
                <c:pt idx="68">
                  <c:v>42.31520000000001</c:v>
                </c:pt>
                <c:pt idx="69">
                  <c:v>43.6578</c:v>
                </c:pt>
                <c:pt idx="70">
                  <c:v>45.02000000000001</c:v>
                </c:pt>
                <c:pt idx="71">
                  <c:v>46.401800000000016</c:v>
                </c:pt>
                <c:pt idx="72">
                  <c:v>47.80320000000002</c:v>
                </c:pt>
                <c:pt idx="73">
                  <c:v>49.2242</c:v>
                </c:pt>
                <c:pt idx="74">
                  <c:v>50.664800000000014</c:v>
                </c:pt>
                <c:pt idx="75">
                  <c:v>52.12500000000002</c:v>
                </c:pt>
                <c:pt idx="76">
                  <c:v>53.604800000000004</c:v>
                </c:pt>
                <c:pt idx="77">
                  <c:v>55.10420000000001</c:v>
                </c:pt>
                <c:pt idx="78">
                  <c:v>56.62320000000002</c:v>
                </c:pt>
                <c:pt idx="79">
                  <c:v>58.16180000000001</c:v>
                </c:pt>
                <c:pt idx="80">
                  <c:v>59.72000000000001</c:v>
                </c:pt>
                <c:pt idx="81">
                  <c:v>61.297800000000024</c:v>
                </c:pt>
                <c:pt idx="82">
                  <c:v>62.8952</c:v>
                </c:pt>
                <c:pt idx="83">
                  <c:v>64.5122</c:v>
                </c:pt>
                <c:pt idx="84">
                  <c:v>66.14880000000002</c:v>
                </c:pt>
                <c:pt idx="85">
                  <c:v>67.805</c:v>
                </c:pt>
                <c:pt idx="86">
                  <c:v>69.48080000000002</c:v>
                </c:pt>
                <c:pt idx="87">
                  <c:v>71.17620000000002</c:v>
                </c:pt>
                <c:pt idx="88">
                  <c:v>72.8912</c:v>
                </c:pt>
                <c:pt idx="89">
                  <c:v>74.62580000000001</c:v>
                </c:pt>
                <c:pt idx="90">
                  <c:v>76.38000000000002</c:v>
                </c:pt>
                <c:pt idx="91">
                  <c:v>78.15380000000003</c:v>
                </c:pt>
                <c:pt idx="92">
                  <c:v>79.94720000000001</c:v>
                </c:pt>
                <c:pt idx="93">
                  <c:v>81.76020000000001</c:v>
                </c:pt>
                <c:pt idx="94">
                  <c:v>83.59280000000003</c:v>
                </c:pt>
                <c:pt idx="95">
                  <c:v>85.44500000000001</c:v>
                </c:pt>
                <c:pt idx="96">
                  <c:v>87.31680000000001</c:v>
                </c:pt>
                <c:pt idx="97">
                  <c:v>89.20820000000002</c:v>
                </c:pt>
                <c:pt idx="98">
                  <c:v>91.1192</c:v>
                </c:pt>
                <c:pt idx="99">
                  <c:v>93.04980000000002</c:v>
                </c:pt>
                <c:pt idx="100">
                  <c:v>95.00000000000003</c:v>
                </c:pt>
                <c:pt idx="101">
                  <c:v>96.9698</c:v>
                </c:pt>
                <c:pt idx="102">
                  <c:v>98.95920000000001</c:v>
                </c:pt>
                <c:pt idx="103">
                  <c:v>100.96820000000002</c:v>
                </c:pt>
                <c:pt idx="104">
                  <c:v>102.99680000000004</c:v>
                </c:pt>
                <c:pt idx="105">
                  <c:v>105.04500000000002</c:v>
                </c:pt>
                <c:pt idx="106">
                  <c:v>107.11280000000002</c:v>
                </c:pt>
                <c:pt idx="107">
                  <c:v>109.20020000000004</c:v>
                </c:pt>
                <c:pt idx="108">
                  <c:v>111.30720000000001</c:v>
                </c:pt>
                <c:pt idx="109">
                  <c:v>113.43380000000002</c:v>
                </c:pt>
                <c:pt idx="110">
                  <c:v>115.58000000000003</c:v>
                </c:pt>
                <c:pt idx="111">
                  <c:v>117.74580000000002</c:v>
                </c:pt>
                <c:pt idx="112">
                  <c:v>119.93120000000002</c:v>
                </c:pt>
                <c:pt idx="113">
                  <c:v>122.13620000000003</c:v>
                </c:pt>
                <c:pt idx="114">
                  <c:v>124.36080000000001</c:v>
                </c:pt>
                <c:pt idx="115">
                  <c:v>126.60500000000002</c:v>
                </c:pt>
                <c:pt idx="116">
                  <c:v>128.86880000000002</c:v>
                </c:pt>
                <c:pt idx="117">
                  <c:v>131.15220000000005</c:v>
                </c:pt>
                <c:pt idx="118">
                  <c:v>133.45520000000005</c:v>
                </c:pt>
                <c:pt idx="119">
                  <c:v>135.7778</c:v>
                </c:pt>
                <c:pt idx="120">
                  <c:v>138.12</c:v>
                </c:pt>
                <c:pt idx="121">
                  <c:v>140.48180000000002</c:v>
                </c:pt>
                <c:pt idx="122">
                  <c:v>142.86320000000003</c:v>
                </c:pt>
                <c:pt idx="123">
                  <c:v>145.26420000000005</c:v>
                </c:pt>
                <c:pt idx="124">
                  <c:v>147.68480000000005</c:v>
                </c:pt>
                <c:pt idx="125">
                  <c:v>150.125</c:v>
                </c:pt>
                <c:pt idx="126">
                  <c:v>152.5848</c:v>
                </c:pt>
                <c:pt idx="127">
                  <c:v>155.06420000000003</c:v>
                </c:pt>
                <c:pt idx="128">
                  <c:v>157.56320000000002</c:v>
                </c:pt>
                <c:pt idx="129">
                  <c:v>160.08180000000004</c:v>
                </c:pt>
                <c:pt idx="130">
                  <c:v>162.62000000000006</c:v>
                </c:pt>
                <c:pt idx="131">
                  <c:v>165.17780000000008</c:v>
                </c:pt>
                <c:pt idx="132">
                  <c:v>167.7552</c:v>
                </c:pt>
                <c:pt idx="133">
                  <c:v>170.3522</c:v>
                </c:pt>
                <c:pt idx="134">
                  <c:v>172.96880000000002</c:v>
                </c:pt>
                <c:pt idx="135">
                  <c:v>175.60500000000005</c:v>
                </c:pt>
                <c:pt idx="136">
                  <c:v>178.26080000000005</c:v>
                </c:pt>
                <c:pt idx="137">
                  <c:v>180.93620000000007</c:v>
                </c:pt>
                <c:pt idx="138">
                  <c:v>183.6312</c:v>
                </c:pt>
                <c:pt idx="139">
                  <c:v>186.34580000000003</c:v>
                </c:pt>
                <c:pt idx="140">
                  <c:v>189.08000000000004</c:v>
                </c:pt>
                <c:pt idx="141">
                  <c:v>191.83380000000005</c:v>
                </c:pt>
                <c:pt idx="142">
                  <c:v>194.60720000000006</c:v>
                </c:pt>
                <c:pt idx="143">
                  <c:v>197.40020000000007</c:v>
                </c:pt>
                <c:pt idx="144">
                  <c:v>200.21280000000007</c:v>
                </c:pt>
                <c:pt idx="145">
                  <c:v>203.04500000000002</c:v>
                </c:pt>
                <c:pt idx="146">
                  <c:v>205.8968</c:v>
                </c:pt>
                <c:pt idx="147">
                  <c:v>208.76820000000004</c:v>
                </c:pt>
                <c:pt idx="148">
                  <c:v>211.65920000000006</c:v>
                </c:pt>
                <c:pt idx="149">
                  <c:v>214.56980000000007</c:v>
                </c:pt>
                <c:pt idx="150">
                  <c:v>217.50000000000009</c:v>
                </c:pt>
                <c:pt idx="151">
                  <c:v>220.4498</c:v>
                </c:pt>
                <c:pt idx="152">
                  <c:v>223.41920000000002</c:v>
                </c:pt>
                <c:pt idx="153">
                  <c:v>226.40820000000005</c:v>
                </c:pt>
                <c:pt idx="154">
                  <c:v>229.41680000000005</c:v>
                </c:pt>
                <c:pt idx="155">
                  <c:v>232.44500000000005</c:v>
                </c:pt>
                <c:pt idx="156">
                  <c:v>235.49280000000007</c:v>
                </c:pt>
                <c:pt idx="157">
                  <c:v>238.5602</c:v>
                </c:pt>
                <c:pt idx="158">
                  <c:v>241.64720000000003</c:v>
                </c:pt>
                <c:pt idx="159">
                  <c:v>244.75380000000004</c:v>
                </c:pt>
                <c:pt idx="160">
                  <c:v>247.88000000000005</c:v>
                </c:pt>
                <c:pt idx="161">
                  <c:v>251.02580000000006</c:v>
                </c:pt>
                <c:pt idx="162">
                  <c:v>254.1912000000001</c:v>
                </c:pt>
                <c:pt idx="163">
                  <c:v>257.3762000000001</c:v>
                </c:pt>
                <c:pt idx="164">
                  <c:v>260.5808</c:v>
                </c:pt>
                <c:pt idx="165">
                  <c:v>263.805</c:v>
                </c:pt>
                <c:pt idx="166">
                  <c:v>267.0488</c:v>
                </c:pt>
                <c:pt idx="167">
                  <c:v>270.3122000000001</c:v>
                </c:pt>
                <c:pt idx="168">
                  <c:v>273.5952000000001</c:v>
                </c:pt>
                <c:pt idx="169">
                  <c:v>276.8978000000001</c:v>
                </c:pt>
                <c:pt idx="170">
                  <c:v>280.22</c:v>
                </c:pt>
                <c:pt idx="171">
                  <c:v>283.5618</c:v>
                </c:pt>
                <c:pt idx="172">
                  <c:v>286.92320000000007</c:v>
                </c:pt>
                <c:pt idx="173">
                  <c:v>290.30420000000004</c:v>
                </c:pt>
                <c:pt idx="174">
                  <c:v>293.7048000000001</c:v>
                </c:pt>
                <c:pt idx="175">
                  <c:v>297.1250000000001</c:v>
                </c:pt>
                <c:pt idx="176">
                  <c:v>300.5648</c:v>
                </c:pt>
                <c:pt idx="177">
                  <c:v>304.0242</c:v>
                </c:pt>
                <c:pt idx="178">
                  <c:v>307.50320000000005</c:v>
                </c:pt>
                <c:pt idx="179">
                  <c:v>311.00180000000006</c:v>
                </c:pt>
                <c:pt idx="180">
                  <c:v>314.5200000000001</c:v>
                </c:pt>
                <c:pt idx="181">
                  <c:v>318.0578000000001</c:v>
                </c:pt>
                <c:pt idx="182">
                  <c:v>321.61520000000013</c:v>
                </c:pt>
                <c:pt idx="183">
                  <c:v>325.1922</c:v>
                </c:pt>
                <c:pt idx="184">
                  <c:v>328.78880000000004</c:v>
                </c:pt>
                <c:pt idx="185">
                  <c:v>332.40500000000003</c:v>
                </c:pt>
                <c:pt idx="186">
                  <c:v>336.04080000000005</c:v>
                </c:pt>
                <c:pt idx="187">
                  <c:v>339.6962000000001</c:v>
                </c:pt>
                <c:pt idx="188">
                  <c:v>343.3712000000001</c:v>
                </c:pt>
                <c:pt idx="189">
                  <c:v>347.0658</c:v>
                </c:pt>
                <c:pt idx="190">
                  <c:v>350.78000000000003</c:v>
                </c:pt>
                <c:pt idx="191">
                  <c:v>354.51380000000006</c:v>
                </c:pt>
                <c:pt idx="192">
                  <c:v>358.26720000000006</c:v>
                </c:pt>
                <c:pt idx="193">
                  <c:v>362.0402000000001</c:v>
                </c:pt>
                <c:pt idx="194">
                  <c:v>365.8328000000001</c:v>
                </c:pt>
                <c:pt idx="195">
                  <c:v>369.6450000000001</c:v>
                </c:pt>
                <c:pt idx="196">
                  <c:v>373.4768</c:v>
                </c:pt>
                <c:pt idx="197">
                  <c:v>377.32820000000004</c:v>
                </c:pt>
                <c:pt idx="198">
                  <c:v>381.1992000000001</c:v>
                </c:pt>
                <c:pt idx="199">
                  <c:v>385.0898000000001</c:v>
                </c:pt>
                <c:pt idx="200">
                  <c:v>389.0000000000001</c:v>
                </c:pt>
              </c:numCache>
            </c:numRef>
          </c:yVal>
          <c:smooth val="1"/>
        </c:ser>
        <c:axId val="44987928"/>
        <c:axId val="2238169"/>
      </c:scatterChart>
      <c:valAx>
        <c:axId val="44987928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none"/>
        <c:minorTickMark val="none"/>
        <c:tickLblPos val="nextTo"/>
        <c:crossAx val="2238169"/>
        <c:crosses val="autoZero"/>
        <c:crossBetween val="midCat"/>
        <c:dispUnits/>
        <c:majorUnit val="5"/>
        <c:minorUnit val="1"/>
      </c:valAx>
      <c:valAx>
        <c:axId val="2238169"/>
        <c:scaling>
          <c:orientation val="minMax"/>
          <c:max val="10"/>
          <c:min val="-10"/>
        </c:scaling>
        <c:axPos val="l"/>
        <c:delete val="0"/>
        <c:numFmt formatCode="General" sourceLinked="1"/>
        <c:majorTickMark val="none"/>
        <c:minorTickMark val="none"/>
        <c:tickLblPos val="nextTo"/>
        <c:crossAx val="44987928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9</xdr:row>
      <xdr:rowOff>66675</xdr:rowOff>
    </xdr:from>
    <xdr:to>
      <xdr:col>2</xdr:col>
      <xdr:colOff>238125</xdr:colOff>
      <xdr:row>17</xdr:row>
      <xdr:rowOff>38100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524000"/>
          <a:ext cx="1809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9</xdr:row>
      <xdr:rowOff>66675</xdr:rowOff>
    </xdr:from>
    <xdr:to>
      <xdr:col>4</xdr:col>
      <xdr:colOff>238125</xdr:colOff>
      <xdr:row>17</xdr:row>
      <xdr:rowOff>38100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1524000"/>
          <a:ext cx="1809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9</xdr:row>
      <xdr:rowOff>66675</xdr:rowOff>
    </xdr:from>
    <xdr:to>
      <xdr:col>6</xdr:col>
      <xdr:colOff>238125</xdr:colOff>
      <xdr:row>17</xdr:row>
      <xdr:rowOff>38100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1524000"/>
          <a:ext cx="1809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9</xdr:row>
      <xdr:rowOff>66675</xdr:rowOff>
    </xdr:from>
    <xdr:to>
      <xdr:col>8</xdr:col>
      <xdr:colOff>238125</xdr:colOff>
      <xdr:row>17</xdr:row>
      <xdr:rowOff>38100</xdr:rowOff>
    </xdr:to>
    <xdr:pic>
      <xdr:nvPicPr>
        <xdr:cNvPr id="4" name="ScrollBar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14575" y="1524000"/>
          <a:ext cx="1809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180975</xdr:colOff>
      <xdr:row>2</xdr:row>
      <xdr:rowOff>142875</xdr:rowOff>
    </xdr:from>
    <xdr:to>
      <xdr:col>16</xdr:col>
      <xdr:colOff>171450</xdr:colOff>
      <xdr:row>21</xdr:row>
      <xdr:rowOff>85725</xdr:rowOff>
    </xdr:to>
    <xdr:graphicFrame>
      <xdr:nvGraphicFramePr>
        <xdr:cNvPr id="5" name="Chart 5"/>
        <xdr:cNvGraphicFramePr/>
      </xdr:nvGraphicFramePr>
      <xdr:xfrm>
        <a:off x="3343275" y="466725"/>
        <a:ext cx="3038475" cy="3019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K24"/>
  <sheetViews>
    <sheetView showGridLines="0" showRowColHeaders="0" tabSelected="1" workbookViewId="0" topLeftCell="A1">
      <selection activeCell="R24" sqref="R24"/>
    </sheetView>
  </sheetViews>
  <sheetFormatPr defaultColWidth="9.140625" defaultRowHeight="12.75"/>
  <cols>
    <col min="1" max="1" width="3.8515625" style="0" customWidth="1"/>
    <col min="2" max="2" width="6.00390625" style="0" customWidth="1"/>
    <col min="3" max="3" width="5.140625" style="0" customWidth="1"/>
    <col min="4" max="4" width="2.7109375" style="0" customWidth="1"/>
    <col min="5" max="5" width="4.8515625" style="0" customWidth="1"/>
    <col min="6" max="6" width="3.8515625" style="0" customWidth="1"/>
    <col min="7" max="7" width="4.421875" style="0" customWidth="1"/>
    <col min="8" max="8" width="3.00390625" style="0" customWidth="1"/>
    <col min="9" max="9" width="4.57421875" style="0" customWidth="1"/>
    <col min="10" max="10" width="2.7109375" style="0" customWidth="1"/>
    <col min="11" max="11" width="6.28125" style="0" customWidth="1"/>
  </cols>
  <sheetData>
    <row r="2" ht="12.75">
      <c r="B2" s="1" t="s">
        <v>8</v>
      </c>
    </row>
    <row r="3" ht="12.75">
      <c r="B3" t="s">
        <v>4</v>
      </c>
    </row>
    <row r="5" spans="2:11" ht="12.75">
      <c r="B5" s="2"/>
      <c r="C5" s="3"/>
      <c r="D5" s="2"/>
      <c r="E5" s="3"/>
      <c r="F5" s="2"/>
      <c r="G5" s="5"/>
      <c r="H5" s="2"/>
      <c r="I5" s="3"/>
      <c r="J5" s="3"/>
      <c r="K5" s="6"/>
    </row>
    <row r="6" spans="2:11" ht="12.75">
      <c r="B6" s="10"/>
      <c r="C6" s="10" t="s">
        <v>7</v>
      </c>
      <c r="D6" s="10"/>
      <c r="E6" s="2"/>
      <c r="F6" s="13" t="s">
        <v>9</v>
      </c>
      <c r="G6" s="14"/>
      <c r="H6" s="14"/>
      <c r="I6" s="15"/>
      <c r="J6" s="2"/>
      <c r="K6" s="8"/>
    </row>
    <row r="7" spans="2:11" ht="12.75">
      <c r="B7" s="2"/>
      <c r="C7" s="2"/>
      <c r="D7" s="2"/>
      <c r="E7" s="2"/>
      <c r="F7" s="2"/>
      <c r="G7" s="2"/>
      <c r="H7" s="2"/>
      <c r="I7" s="2"/>
      <c r="J7" s="2"/>
      <c r="K7" s="8"/>
    </row>
    <row r="8" spans="2:11" ht="12.75">
      <c r="B8" s="8"/>
      <c r="C8" s="8"/>
      <c r="D8" s="8"/>
      <c r="E8" s="8"/>
      <c r="F8" s="8"/>
      <c r="G8" s="8"/>
      <c r="H8" s="8"/>
      <c r="I8" s="8"/>
      <c r="J8" s="7"/>
      <c r="K8" s="8"/>
    </row>
    <row r="9" spans="2:11" ht="12.75">
      <c r="B9" s="10" t="s">
        <v>22</v>
      </c>
      <c r="C9" s="3">
        <f>Sheet2!$C$2</f>
        <v>2</v>
      </c>
      <c r="D9" s="2" t="s">
        <v>21</v>
      </c>
      <c r="E9" s="3">
        <f>Sheet2!$C$3</f>
        <v>1</v>
      </c>
      <c r="F9" s="2" t="str">
        <f>IF(Sheet2!$C$4&lt;0,"x  -","x +")</f>
        <v>x +</v>
      </c>
      <c r="G9" s="3">
        <f>ABS(Sheet2!$C$4)</f>
        <v>4</v>
      </c>
      <c r="H9" s="2" t="str">
        <f>IF(Sheet2!$C$5&lt;0,")  -",") +")</f>
        <v>)  -</v>
      </c>
      <c r="I9" s="3">
        <f>ABS(Sheet2!$C$5)</f>
        <v>3</v>
      </c>
      <c r="J9" s="2"/>
      <c r="K9" s="8"/>
    </row>
    <row r="10" spans="3:11" ht="12.75">
      <c r="C10" s="2"/>
      <c r="E10" s="2"/>
      <c r="G10" s="2"/>
      <c r="I10" s="2"/>
      <c r="J10" s="7"/>
      <c r="K10" s="8"/>
    </row>
    <row r="11" spans="3:11" ht="12.75">
      <c r="C11" s="2"/>
      <c r="E11" s="2"/>
      <c r="G11" s="2"/>
      <c r="I11" s="2"/>
      <c r="J11" s="7"/>
      <c r="K11" s="8"/>
    </row>
    <row r="12" spans="3:11" ht="12.75">
      <c r="C12" s="2"/>
      <c r="E12" s="2"/>
      <c r="G12" s="2"/>
      <c r="I12" s="2"/>
      <c r="J12" s="7"/>
      <c r="K12" s="8"/>
    </row>
    <row r="13" spans="3:11" ht="12.75">
      <c r="C13" s="2"/>
      <c r="E13" s="2"/>
      <c r="G13" s="2"/>
      <c r="I13" s="2"/>
      <c r="J13" s="7"/>
      <c r="K13" s="8"/>
    </row>
    <row r="14" spans="3:11" ht="12.75">
      <c r="C14" s="2"/>
      <c r="E14" s="2"/>
      <c r="G14" s="2"/>
      <c r="I14" s="2"/>
      <c r="J14" s="7"/>
      <c r="K14" s="8"/>
    </row>
    <row r="15" spans="3:11" ht="12.75">
      <c r="C15" s="2"/>
      <c r="E15" s="2"/>
      <c r="G15" s="2"/>
      <c r="I15" s="2"/>
      <c r="J15" s="7"/>
      <c r="K15" s="8"/>
    </row>
    <row r="16" spans="3:11" ht="12.75">
      <c r="C16" s="2"/>
      <c r="E16" s="2"/>
      <c r="G16" s="2"/>
      <c r="I16" s="2"/>
      <c r="J16" s="7"/>
      <c r="K16" s="8"/>
    </row>
    <row r="17" spans="3:11" ht="12.75">
      <c r="C17" s="2"/>
      <c r="E17" s="2"/>
      <c r="G17" s="2"/>
      <c r="I17" s="2"/>
      <c r="J17" s="7"/>
      <c r="K17" s="8"/>
    </row>
    <row r="18" spans="3:11" ht="12.75">
      <c r="C18" s="2"/>
      <c r="E18" s="2"/>
      <c r="G18" s="2"/>
      <c r="I18" s="2"/>
      <c r="J18" s="7"/>
      <c r="K18" s="8"/>
    </row>
    <row r="19" ht="12.75">
      <c r="K19" s="8"/>
    </row>
    <row r="20" spans="2:11" ht="12.75">
      <c r="B20" s="8"/>
      <c r="C20" s="8"/>
      <c r="D20" s="8"/>
      <c r="E20" s="8"/>
      <c r="F20" s="8"/>
      <c r="G20" s="8"/>
      <c r="H20" s="8"/>
      <c r="I20" s="8"/>
      <c r="J20" s="8"/>
      <c r="K20" s="9"/>
    </row>
    <row r="21" spans="1:11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2.75">
      <c r="A22" s="8"/>
      <c r="B22" s="16"/>
      <c r="C22" s="17"/>
      <c r="D22" s="19"/>
      <c r="E22" s="20"/>
      <c r="F22" s="8"/>
      <c r="G22" s="8"/>
      <c r="H22" s="17"/>
      <c r="I22" s="18"/>
      <c r="J22" s="18"/>
      <c r="K22" s="8"/>
    </row>
    <row r="23" spans="1:11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</sheetData>
  <sheetProtection password="CCC2" sheet="1" objects="1" scenarios="1"/>
  <mergeCells count="2">
    <mergeCell ref="I22:J22"/>
    <mergeCell ref="F6:I6"/>
  </mergeCells>
  <dataValidations count="1">
    <dataValidation type="list" allowBlank="1" showInputMessage="1" showErrorMessage="1" sqref="F6:I6">
      <formula1>Choice</formula1>
    </dataValidation>
  </dataValidations>
  <printOptions headings="1"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413"/>
  <sheetViews>
    <sheetView workbookViewId="0" topLeftCell="A1">
      <selection activeCell="G8" sqref="G8"/>
    </sheetView>
  </sheetViews>
  <sheetFormatPr defaultColWidth="9.140625" defaultRowHeight="12.75"/>
  <cols>
    <col min="1" max="2" width="9.140625" style="11" customWidth="1"/>
    <col min="3" max="3" width="11.140625" style="11" bestFit="1" customWidth="1"/>
    <col min="4" max="9" width="9.140625" style="11" customWidth="1"/>
    <col min="10" max="11" width="10.00390625" style="11" bestFit="1" customWidth="1"/>
    <col min="12" max="13" width="9.140625" style="11" customWidth="1"/>
    <col min="14" max="14" width="12.00390625" style="11" bestFit="1" customWidth="1"/>
    <col min="15" max="16" width="9.140625" style="11" customWidth="1"/>
    <col min="17" max="17" width="13.140625" style="11" bestFit="1" customWidth="1"/>
    <col min="18" max="16384" width="9.140625" style="11" customWidth="1"/>
  </cols>
  <sheetData>
    <row r="1" spans="7:9" ht="12.75">
      <c r="G1" s="11" t="s">
        <v>6</v>
      </c>
      <c r="I1" s="11">
        <f>MATCH(Sheet1!F6,Choice,0)</f>
        <v>1</v>
      </c>
    </row>
    <row r="2" spans="2:9" ht="12.75">
      <c r="B2" s="11" t="s">
        <v>0</v>
      </c>
      <c r="C2" s="11">
        <f>(100-$D2)/10</f>
        <v>2</v>
      </c>
      <c r="D2" s="4">
        <v>80</v>
      </c>
      <c r="G2" s="11" t="s">
        <v>9</v>
      </c>
      <c r="I2" s="11">
        <v>1</v>
      </c>
    </row>
    <row r="3" spans="2:9" ht="12.75">
      <c r="B3" s="11" t="s">
        <v>1</v>
      </c>
      <c r="C3" s="11">
        <f>(100-$D3)/10</f>
        <v>1</v>
      </c>
      <c r="D3" s="4">
        <v>90</v>
      </c>
      <c r="G3" s="11" t="s">
        <v>10</v>
      </c>
      <c r="I3" s="11">
        <v>2</v>
      </c>
    </row>
    <row r="4" spans="2:9" ht="12.75">
      <c r="B4" s="11" t="s">
        <v>2</v>
      </c>
      <c r="C4" s="11">
        <f>(100-$D4)/10</f>
        <v>4</v>
      </c>
      <c r="D4" s="4">
        <v>60</v>
      </c>
      <c r="G4" s="11" t="s">
        <v>11</v>
      </c>
      <c r="I4" s="11">
        <v>3</v>
      </c>
    </row>
    <row r="5" spans="2:9" ht="12.75">
      <c r="B5" s="11" t="s">
        <v>3</v>
      </c>
      <c r="C5" s="11">
        <f>(100-$D5)/10</f>
        <v>-3</v>
      </c>
      <c r="D5" s="4">
        <v>130</v>
      </c>
      <c r="G5" s="11" t="s">
        <v>12</v>
      </c>
      <c r="I5" s="11">
        <v>4</v>
      </c>
    </row>
    <row r="6" spans="3:9" ht="12.75">
      <c r="C6" s="12"/>
      <c r="D6" s="4"/>
      <c r="G6" s="11" t="s">
        <v>13</v>
      </c>
      <c r="I6" s="11">
        <v>5</v>
      </c>
    </row>
    <row r="7" spans="2:4" ht="12.75">
      <c r="B7" s="11" t="s">
        <v>23</v>
      </c>
      <c r="C7" s="11">
        <f>IF($C$3=0,0,-$C$4/$C$3)</f>
        <v>-4</v>
      </c>
      <c r="D7" s="4"/>
    </row>
    <row r="8" spans="2:4" ht="12.75">
      <c r="B8" s="11" t="s">
        <v>5</v>
      </c>
      <c r="C8" s="11">
        <f>IF(ABS(C7)&gt;10,0.05,0.005*(C7+10))</f>
        <v>0.03</v>
      </c>
      <c r="D8" s="11">
        <f>0.1-C8</f>
        <v>0.07</v>
      </c>
    </row>
    <row r="10" spans="2:8" ht="12.75">
      <c r="B10" s="11" t="s">
        <v>14</v>
      </c>
      <c r="C10" s="11" t="s">
        <v>15</v>
      </c>
      <c r="D10" s="11" t="s">
        <v>16</v>
      </c>
      <c r="E10" s="11" t="s">
        <v>17</v>
      </c>
      <c r="F10" s="11" t="s">
        <v>18</v>
      </c>
      <c r="G10" s="11" t="s">
        <v>19</v>
      </c>
      <c r="H10" s="11" t="s">
        <v>20</v>
      </c>
    </row>
    <row r="11" spans="1:8" ht="12.75">
      <c r="A11" s="11">
        <v>0</v>
      </c>
      <c r="B11" s="11">
        <f>-10+A11*$C$8</f>
        <v>-10</v>
      </c>
      <c r="C11" s="11">
        <f>$C$2*($C$3*B11+$C$4)^2+$C$5</f>
        <v>69</v>
      </c>
      <c r="D11" s="11">
        <f>$C$2*($C$3*B11+$C$4)^3+$C$5</f>
        <v>-435</v>
      </c>
      <c r="E11" s="11">
        <f>IF($C$3*B11+$C$4&gt;=0,$C$2*SQRT($C$3*B11+$C$4)+$C$5,20)</f>
        <v>20</v>
      </c>
      <c r="F11" s="11">
        <f>$C$2*ABS($C$3*B11+$C$4)+$C$5</f>
        <v>9</v>
      </c>
      <c r="G11" s="11">
        <f>IF($C$3*B11+$C$4=0,20,$C$2/($C$3*B11+$C$4)+$C$5)</f>
        <v>-3.3333333333333335</v>
      </c>
      <c r="H11" s="11">
        <f>CHOOSE($I$1,C11,D11,E11,F11,G11)</f>
        <v>69</v>
      </c>
    </row>
    <row r="12" spans="1:8" ht="12.75">
      <c r="A12" s="11">
        <v>1</v>
      </c>
      <c r="B12" s="11">
        <f aca="true" t="shared" si="0" ref="B12:B75">-10+A12*$C$8</f>
        <v>-9.97</v>
      </c>
      <c r="C12" s="11">
        <f aca="true" t="shared" si="1" ref="C12:C75">$C$2*($C$3*B12+$C$4)^2+$C$5</f>
        <v>68.28180000000002</v>
      </c>
      <c r="D12" s="11">
        <f aca="true" t="shared" si="2" ref="D12:D75">$C$2*($C$3*B12+$C$4)^3+$C$5</f>
        <v>-428.55234600000017</v>
      </c>
      <c r="E12" s="11">
        <f aca="true" t="shared" si="3" ref="E12:E75">IF($C$3*B12+$C$4&gt;=0,$C$2*SQRT($C$3*B12+$C$4)+$C$5,20)</f>
        <v>20</v>
      </c>
      <c r="F12" s="11">
        <f aca="true" t="shared" si="4" ref="F12:F75">$C$2*ABS($C$3*B12+$C$4)+$C$5</f>
        <v>8.940000000000001</v>
      </c>
      <c r="G12" s="11">
        <f aca="true" t="shared" si="5" ref="G12:G75">IF($C$3*B12+$C$4=0,20,$C$2/($C$3*B12+$C$4)+$C$5)</f>
        <v>-3.33500837520938</v>
      </c>
      <c r="H12" s="11">
        <f aca="true" t="shared" si="6" ref="H12:H75">CHOOSE($I$1,C12,D12,E12,F12,G12)</f>
        <v>68.28180000000002</v>
      </c>
    </row>
    <row r="13" spans="1:8" ht="12.75">
      <c r="A13" s="11">
        <v>2</v>
      </c>
      <c r="B13" s="11">
        <f t="shared" si="0"/>
        <v>-9.94</v>
      </c>
      <c r="C13" s="11">
        <f t="shared" si="1"/>
        <v>67.56719999999999</v>
      </c>
      <c r="D13" s="11">
        <f t="shared" si="2"/>
        <v>-422.1691679999999</v>
      </c>
      <c r="E13" s="11">
        <f t="shared" si="3"/>
        <v>20</v>
      </c>
      <c r="F13" s="11">
        <f t="shared" si="4"/>
        <v>8.879999999999999</v>
      </c>
      <c r="G13" s="11">
        <f t="shared" si="5"/>
        <v>-3.3367003367003365</v>
      </c>
      <c r="H13" s="11">
        <f t="shared" si="6"/>
        <v>67.56719999999999</v>
      </c>
    </row>
    <row r="14" spans="1:8" ht="12.75">
      <c r="A14" s="11">
        <v>3</v>
      </c>
      <c r="B14" s="11">
        <f t="shared" si="0"/>
        <v>-9.91</v>
      </c>
      <c r="C14" s="11">
        <f t="shared" si="1"/>
        <v>66.8562</v>
      </c>
      <c r="D14" s="11">
        <f t="shared" si="2"/>
        <v>-415.850142</v>
      </c>
      <c r="E14" s="11">
        <f t="shared" si="3"/>
        <v>20</v>
      </c>
      <c r="F14" s="11">
        <f t="shared" si="4"/>
        <v>8.82</v>
      </c>
      <c r="G14" s="11">
        <f t="shared" si="5"/>
        <v>-3.338409475465313</v>
      </c>
      <c r="H14" s="11">
        <f t="shared" si="6"/>
        <v>66.8562</v>
      </c>
    </row>
    <row r="15" spans="1:8" ht="12.75">
      <c r="A15" s="11">
        <v>4</v>
      </c>
      <c r="B15" s="11">
        <f t="shared" si="0"/>
        <v>-9.88</v>
      </c>
      <c r="C15" s="11">
        <f t="shared" si="1"/>
        <v>66.14880000000002</v>
      </c>
      <c r="D15" s="11">
        <f t="shared" si="2"/>
        <v>-409.59494400000017</v>
      </c>
      <c r="E15" s="11">
        <f t="shared" si="3"/>
        <v>20</v>
      </c>
      <c r="F15" s="11">
        <f t="shared" si="4"/>
        <v>8.760000000000002</v>
      </c>
      <c r="G15" s="11">
        <f t="shared" si="5"/>
        <v>-3.3401360544217686</v>
      </c>
      <c r="H15" s="11">
        <f t="shared" si="6"/>
        <v>66.14880000000002</v>
      </c>
    </row>
    <row r="16" spans="1:8" ht="12.75">
      <c r="A16" s="11">
        <v>5</v>
      </c>
      <c r="B16" s="11">
        <f t="shared" si="0"/>
        <v>-9.85</v>
      </c>
      <c r="C16" s="11">
        <f t="shared" si="1"/>
        <v>65.445</v>
      </c>
      <c r="D16" s="11">
        <f t="shared" si="2"/>
        <v>-403.40324999999996</v>
      </c>
      <c r="E16" s="11">
        <f t="shared" si="3"/>
        <v>20</v>
      </c>
      <c r="F16" s="11">
        <f t="shared" si="4"/>
        <v>8.7</v>
      </c>
      <c r="G16" s="11">
        <f t="shared" si="5"/>
        <v>-3.341880341880342</v>
      </c>
      <c r="H16" s="11">
        <f t="shared" si="6"/>
        <v>65.445</v>
      </c>
    </row>
    <row r="17" spans="1:8" ht="12.75">
      <c r="A17" s="11">
        <v>6</v>
      </c>
      <c r="B17" s="11">
        <f t="shared" si="0"/>
        <v>-9.82</v>
      </c>
      <c r="C17" s="11">
        <f t="shared" si="1"/>
        <v>64.74480000000001</v>
      </c>
      <c r="D17" s="11">
        <f t="shared" si="2"/>
        <v>-397.2747360000001</v>
      </c>
      <c r="E17" s="11">
        <f t="shared" si="3"/>
        <v>20</v>
      </c>
      <c r="F17" s="11">
        <f t="shared" si="4"/>
        <v>8.64</v>
      </c>
      <c r="G17" s="11">
        <f t="shared" si="5"/>
        <v>-3.343642611683849</v>
      </c>
      <c r="H17" s="11">
        <f t="shared" si="6"/>
        <v>64.74480000000001</v>
      </c>
    </row>
    <row r="18" spans="1:8" ht="12.75">
      <c r="A18" s="11">
        <v>7</v>
      </c>
      <c r="B18" s="11">
        <f t="shared" si="0"/>
        <v>-9.79</v>
      </c>
      <c r="C18" s="11">
        <f t="shared" si="1"/>
        <v>64.04819999999998</v>
      </c>
      <c r="D18" s="11">
        <f t="shared" si="2"/>
        <v>-391.2090779999998</v>
      </c>
      <c r="E18" s="11">
        <f t="shared" si="3"/>
        <v>20</v>
      </c>
      <c r="F18" s="11">
        <f t="shared" si="4"/>
        <v>8.579999999999998</v>
      </c>
      <c r="G18" s="11">
        <f t="shared" si="5"/>
        <v>-3.3454231433506045</v>
      </c>
      <c r="H18" s="11">
        <f t="shared" si="6"/>
        <v>64.04819999999998</v>
      </c>
    </row>
    <row r="19" spans="1:8" ht="12.75">
      <c r="A19" s="11">
        <v>8</v>
      </c>
      <c r="B19" s="11">
        <f t="shared" si="0"/>
        <v>-9.76</v>
      </c>
      <c r="C19" s="11">
        <f t="shared" si="1"/>
        <v>63.355199999999996</v>
      </c>
      <c r="D19" s="11">
        <f t="shared" si="2"/>
        <v>-385.20595199999997</v>
      </c>
      <c r="E19" s="11">
        <f t="shared" si="3"/>
        <v>20</v>
      </c>
      <c r="F19" s="11">
        <f t="shared" si="4"/>
        <v>8.52</v>
      </c>
      <c r="G19" s="11">
        <f t="shared" si="5"/>
        <v>-3.3472222222222223</v>
      </c>
      <c r="H19" s="11">
        <f t="shared" si="6"/>
        <v>63.355199999999996</v>
      </c>
    </row>
    <row r="20" spans="1:8" ht="12.75">
      <c r="A20" s="11">
        <v>9</v>
      </c>
      <c r="B20" s="11">
        <f t="shared" si="0"/>
        <v>-9.73</v>
      </c>
      <c r="C20" s="11">
        <f t="shared" si="1"/>
        <v>62.665800000000004</v>
      </c>
      <c r="D20" s="11">
        <f t="shared" si="2"/>
        <v>-379.26503400000007</v>
      </c>
      <c r="E20" s="11">
        <f t="shared" si="3"/>
        <v>20</v>
      </c>
      <c r="F20" s="11">
        <f t="shared" si="4"/>
        <v>8.46</v>
      </c>
      <c r="G20" s="11">
        <f t="shared" si="5"/>
        <v>-3.349040139616056</v>
      </c>
      <c r="H20" s="11">
        <f t="shared" si="6"/>
        <v>62.665800000000004</v>
      </c>
    </row>
    <row r="21" spans="1:8" ht="12.75">
      <c r="A21" s="11">
        <v>10</v>
      </c>
      <c r="B21" s="11">
        <f t="shared" si="0"/>
        <v>-9.7</v>
      </c>
      <c r="C21" s="11">
        <f t="shared" si="1"/>
        <v>61.97999999999999</v>
      </c>
      <c r="D21" s="11">
        <f t="shared" si="2"/>
        <v>-373.3859999999999</v>
      </c>
      <c r="E21" s="11">
        <f t="shared" si="3"/>
        <v>20</v>
      </c>
      <c r="F21" s="11">
        <f t="shared" si="4"/>
        <v>8.399999999999999</v>
      </c>
      <c r="G21" s="11">
        <f t="shared" si="5"/>
        <v>-3.3508771929824563</v>
      </c>
      <c r="H21" s="11">
        <f t="shared" si="6"/>
        <v>61.97999999999999</v>
      </c>
    </row>
    <row r="22" spans="1:8" ht="12.75">
      <c r="A22" s="11">
        <v>11</v>
      </c>
      <c r="B22" s="11">
        <f t="shared" si="0"/>
        <v>-9.67</v>
      </c>
      <c r="C22" s="11">
        <f t="shared" si="1"/>
        <v>61.297799999999995</v>
      </c>
      <c r="D22" s="11">
        <f t="shared" si="2"/>
        <v>-367.56852599999996</v>
      </c>
      <c r="E22" s="11">
        <f t="shared" si="3"/>
        <v>20</v>
      </c>
      <c r="F22" s="11">
        <f t="shared" si="4"/>
        <v>8.34</v>
      </c>
      <c r="G22" s="11">
        <f t="shared" si="5"/>
        <v>-3.3527336860670194</v>
      </c>
      <c r="H22" s="11">
        <f t="shared" si="6"/>
        <v>61.297799999999995</v>
      </c>
    </row>
    <row r="23" spans="1:8" ht="12.75">
      <c r="A23" s="11">
        <v>12</v>
      </c>
      <c r="B23" s="11">
        <f t="shared" si="0"/>
        <v>-9.64</v>
      </c>
      <c r="C23" s="11">
        <f t="shared" si="1"/>
        <v>60.61920000000001</v>
      </c>
      <c r="D23" s="11">
        <f t="shared" si="2"/>
        <v>-361.81228800000014</v>
      </c>
      <c r="E23" s="11">
        <f t="shared" si="3"/>
        <v>20</v>
      </c>
      <c r="F23" s="11">
        <f t="shared" si="4"/>
        <v>8.280000000000001</v>
      </c>
      <c r="G23" s="11">
        <f t="shared" si="5"/>
        <v>-3.354609929078014</v>
      </c>
      <c r="H23" s="11">
        <f t="shared" si="6"/>
        <v>60.61920000000001</v>
      </c>
    </row>
    <row r="24" spans="1:8" ht="12.75">
      <c r="A24" s="11">
        <v>13</v>
      </c>
      <c r="B24" s="11">
        <f t="shared" si="0"/>
        <v>-9.61</v>
      </c>
      <c r="C24" s="11">
        <f t="shared" si="1"/>
        <v>59.94419999999999</v>
      </c>
      <c r="D24" s="11">
        <f t="shared" si="2"/>
        <v>-356.1169619999999</v>
      </c>
      <c r="E24" s="11">
        <f t="shared" si="3"/>
        <v>20</v>
      </c>
      <c r="F24" s="11">
        <f t="shared" si="4"/>
        <v>8.219999999999999</v>
      </c>
      <c r="G24" s="11">
        <f t="shared" si="5"/>
        <v>-3.35650623885918</v>
      </c>
      <c r="H24" s="11">
        <f t="shared" si="6"/>
        <v>59.94419999999999</v>
      </c>
    </row>
    <row r="25" spans="1:8" ht="12.75">
      <c r="A25" s="11">
        <v>14</v>
      </c>
      <c r="B25" s="11">
        <f t="shared" si="0"/>
        <v>-9.58</v>
      </c>
      <c r="C25" s="11">
        <f t="shared" si="1"/>
        <v>59.272800000000004</v>
      </c>
      <c r="D25" s="11">
        <f t="shared" si="2"/>
        <v>-350.48222400000003</v>
      </c>
      <c r="E25" s="11">
        <f t="shared" si="3"/>
        <v>20</v>
      </c>
      <c r="F25" s="11">
        <f t="shared" si="4"/>
        <v>8.16</v>
      </c>
      <c r="G25" s="11">
        <f t="shared" si="5"/>
        <v>-3.3584229390681</v>
      </c>
      <c r="H25" s="11">
        <f t="shared" si="6"/>
        <v>59.272800000000004</v>
      </c>
    </row>
    <row r="26" spans="1:8" ht="12.75">
      <c r="A26" s="11">
        <v>15</v>
      </c>
      <c r="B26" s="11">
        <f t="shared" si="0"/>
        <v>-9.55</v>
      </c>
      <c r="C26" s="11">
        <f t="shared" si="1"/>
        <v>58.60500000000002</v>
      </c>
      <c r="D26" s="11">
        <f t="shared" si="2"/>
        <v>-344.90775000000014</v>
      </c>
      <c r="E26" s="11">
        <f t="shared" si="3"/>
        <v>20</v>
      </c>
      <c r="F26" s="11">
        <f t="shared" si="4"/>
        <v>8.100000000000001</v>
      </c>
      <c r="G26" s="11">
        <f t="shared" si="5"/>
        <v>-3.3603603603603602</v>
      </c>
      <c r="H26" s="11">
        <f t="shared" si="6"/>
        <v>58.60500000000002</v>
      </c>
    </row>
    <row r="27" spans="1:8" ht="12.75">
      <c r="A27" s="11">
        <v>16</v>
      </c>
      <c r="B27" s="11">
        <f t="shared" si="0"/>
        <v>-9.52</v>
      </c>
      <c r="C27" s="11">
        <f t="shared" si="1"/>
        <v>57.94079999999999</v>
      </c>
      <c r="D27" s="11">
        <f t="shared" si="2"/>
        <v>-339.39321599999994</v>
      </c>
      <c r="E27" s="11">
        <f t="shared" si="3"/>
        <v>20</v>
      </c>
      <c r="F27" s="11">
        <f t="shared" si="4"/>
        <v>8.04</v>
      </c>
      <c r="G27" s="11">
        <f t="shared" si="5"/>
        <v>-3.36231884057971</v>
      </c>
      <c r="H27" s="11">
        <f t="shared" si="6"/>
        <v>57.94079999999999</v>
      </c>
    </row>
    <row r="28" spans="1:8" ht="12.75">
      <c r="A28" s="11">
        <v>17</v>
      </c>
      <c r="B28" s="11">
        <f t="shared" si="0"/>
        <v>-9.49</v>
      </c>
      <c r="C28" s="11">
        <f t="shared" si="1"/>
        <v>57.28020000000001</v>
      </c>
      <c r="D28" s="11">
        <f t="shared" si="2"/>
        <v>-333.93829800000003</v>
      </c>
      <c r="E28" s="11">
        <f t="shared" si="3"/>
        <v>20</v>
      </c>
      <c r="F28" s="11">
        <f t="shared" si="4"/>
        <v>7.98</v>
      </c>
      <c r="G28" s="11">
        <f t="shared" si="5"/>
        <v>-3.3642987249544625</v>
      </c>
      <c r="H28" s="11">
        <f t="shared" si="6"/>
        <v>57.28020000000001</v>
      </c>
    </row>
    <row r="29" spans="1:8" ht="12.75">
      <c r="A29" s="11">
        <v>18</v>
      </c>
      <c r="B29" s="11">
        <f t="shared" si="0"/>
        <v>-9.46</v>
      </c>
      <c r="C29" s="11">
        <f t="shared" si="1"/>
        <v>56.62320000000002</v>
      </c>
      <c r="D29" s="11">
        <f t="shared" si="2"/>
        <v>-328.54267200000015</v>
      </c>
      <c r="E29" s="11">
        <f t="shared" si="3"/>
        <v>20</v>
      </c>
      <c r="F29" s="11">
        <f t="shared" si="4"/>
        <v>7.920000000000002</v>
      </c>
      <c r="G29" s="11">
        <f t="shared" si="5"/>
        <v>-3.3663003663003663</v>
      </c>
      <c r="H29" s="11">
        <f t="shared" si="6"/>
        <v>56.62320000000002</v>
      </c>
    </row>
    <row r="30" spans="1:8" ht="12.75">
      <c r="A30" s="11">
        <v>19</v>
      </c>
      <c r="B30" s="11">
        <f t="shared" si="0"/>
        <v>-9.43</v>
      </c>
      <c r="C30" s="11">
        <f t="shared" si="1"/>
        <v>55.96979999999999</v>
      </c>
      <c r="D30" s="11">
        <f t="shared" si="2"/>
        <v>-323.2060139999999</v>
      </c>
      <c r="E30" s="11">
        <f t="shared" si="3"/>
        <v>20</v>
      </c>
      <c r="F30" s="11">
        <f t="shared" si="4"/>
        <v>7.859999999999999</v>
      </c>
      <c r="G30" s="11">
        <f t="shared" si="5"/>
        <v>-3.3683241252302025</v>
      </c>
      <c r="H30" s="11">
        <f t="shared" si="6"/>
        <v>55.96979999999999</v>
      </c>
    </row>
    <row r="31" spans="1:8" ht="12.75">
      <c r="A31" s="11">
        <v>20</v>
      </c>
      <c r="B31" s="11">
        <f t="shared" si="0"/>
        <v>-9.4</v>
      </c>
      <c r="C31" s="11">
        <f t="shared" si="1"/>
        <v>55.32000000000001</v>
      </c>
      <c r="D31" s="11">
        <f t="shared" si="2"/>
        <v>-317.92800000000005</v>
      </c>
      <c r="E31" s="11">
        <f t="shared" si="3"/>
        <v>20</v>
      </c>
      <c r="F31" s="11">
        <f t="shared" si="4"/>
        <v>7.800000000000001</v>
      </c>
      <c r="G31" s="11">
        <f t="shared" si="5"/>
        <v>-3.3703703703703702</v>
      </c>
      <c r="H31" s="11">
        <f t="shared" si="6"/>
        <v>55.32000000000001</v>
      </c>
    </row>
    <row r="32" spans="1:8" ht="12.75">
      <c r="A32" s="11">
        <v>21</v>
      </c>
      <c r="B32" s="11">
        <f t="shared" si="0"/>
        <v>-9.37</v>
      </c>
      <c r="C32" s="11">
        <f t="shared" si="1"/>
        <v>54.673799999999986</v>
      </c>
      <c r="D32" s="11">
        <f t="shared" si="2"/>
        <v>-312.7083059999999</v>
      </c>
      <c r="E32" s="11">
        <f t="shared" si="3"/>
        <v>20</v>
      </c>
      <c r="F32" s="11">
        <f t="shared" si="4"/>
        <v>7.739999999999998</v>
      </c>
      <c r="G32" s="11">
        <f t="shared" si="5"/>
        <v>-3.37243947858473</v>
      </c>
      <c r="H32" s="11">
        <f t="shared" si="6"/>
        <v>54.673799999999986</v>
      </c>
    </row>
    <row r="33" spans="1:8" ht="12.75">
      <c r="A33" s="11">
        <v>22</v>
      </c>
      <c r="B33" s="11">
        <f t="shared" si="0"/>
        <v>-9.34</v>
      </c>
      <c r="C33" s="11">
        <f t="shared" si="1"/>
        <v>54.0312</v>
      </c>
      <c r="D33" s="11">
        <f t="shared" si="2"/>
        <v>-307.546608</v>
      </c>
      <c r="E33" s="11">
        <f t="shared" si="3"/>
        <v>20</v>
      </c>
      <c r="F33" s="11">
        <f t="shared" si="4"/>
        <v>7.68</v>
      </c>
      <c r="G33" s="11">
        <f t="shared" si="5"/>
        <v>-3.3745318352059925</v>
      </c>
      <c r="H33" s="11">
        <f t="shared" si="6"/>
        <v>54.0312</v>
      </c>
    </row>
    <row r="34" spans="1:8" ht="12.75">
      <c r="A34" s="11">
        <v>23</v>
      </c>
      <c r="B34" s="11">
        <f t="shared" si="0"/>
        <v>-9.31</v>
      </c>
      <c r="C34" s="11">
        <f t="shared" si="1"/>
        <v>53.39220000000001</v>
      </c>
      <c r="D34" s="11">
        <f t="shared" si="2"/>
        <v>-302.4425820000001</v>
      </c>
      <c r="E34" s="11">
        <f t="shared" si="3"/>
        <v>20</v>
      </c>
      <c r="F34" s="11">
        <f t="shared" si="4"/>
        <v>7.620000000000001</v>
      </c>
      <c r="G34" s="11">
        <f t="shared" si="5"/>
        <v>-3.376647834274953</v>
      </c>
      <c r="H34" s="11">
        <f t="shared" si="6"/>
        <v>53.39220000000001</v>
      </c>
    </row>
    <row r="35" spans="1:8" ht="12.75">
      <c r="A35" s="11">
        <v>24</v>
      </c>
      <c r="B35" s="11">
        <f t="shared" si="0"/>
        <v>-9.28</v>
      </c>
      <c r="C35" s="11">
        <f t="shared" si="1"/>
        <v>52.756799999999984</v>
      </c>
      <c r="D35" s="11">
        <f t="shared" si="2"/>
        <v>-297.39590399999986</v>
      </c>
      <c r="E35" s="11">
        <f t="shared" si="3"/>
        <v>20</v>
      </c>
      <c r="F35" s="11">
        <f t="shared" si="4"/>
        <v>7.559999999999999</v>
      </c>
      <c r="G35" s="11">
        <f t="shared" si="5"/>
        <v>-3.378787878787879</v>
      </c>
      <c r="H35" s="11">
        <f t="shared" si="6"/>
        <v>52.756799999999984</v>
      </c>
    </row>
    <row r="36" spans="1:8" ht="12.75">
      <c r="A36" s="11">
        <v>25</v>
      </c>
      <c r="B36" s="11">
        <f t="shared" si="0"/>
        <v>-9.25</v>
      </c>
      <c r="C36" s="11">
        <f t="shared" si="1"/>
        <v>52.125</v>
      </c>
      <c r="D36" s="11">
        <f t="shared" si="2"/>
        <v>-292.40625</v>
      </c>
      <c r="E36" s="11">
        <f t="shared" si="3"/>
        <v>20</v>
      </c>
      <c r="F36" s="11">
        <f t="shared" si="4"/>
        <v>7.5</v>
      </c>
      <c r="G36" s="11">
        <f t="shared" si="5"/>
        <v>-3.380952380952381</v>
      </c>
      <c r="H36" s="11">
        <f t="shared" si="6"/>
        <v>52.125</v>
      </c>
    </row>
    <row r="37" spans="1:8" ht="12.75">
      <c r="A37" s="11">
        <v>26</v>
      </c>
      <c r="B37" s="11">
        <f t="shared" si="0"/>
        <v>-9.22</v>
      </c>
      <c r="C37" s="11">
        <f t="shared" si="1"/>
        <v>51.496800000000015</v>
      </c>
      <c r="D37" s="11">
        <f t="shared" si="2"/>
        <v>-287.4732960000001</v>
      </c>
      <c r="E37" s="11">
        <f t="shared" si="3"/>
        <v>20</v>
      </c>
      <c r="F37" s="11">
        <f t="shared" si="4"/>
        <v>7.440000000000001</v>
      </c>
      <c r="G37" s="11">
        <f t="shared" si="5"/>
        <v>-3.3831417624521074</v>
      </c>
      <c r="H37" s="11">
        <f t="shared" si="6"/>
        <v>51.496800000000015</v>
      </c>
    </row>
    <row r="38" spans="1:8" ht="12.75">
      <c r="A38" s="11">
        <v>27</v>
      </c>
      <c r="B38" s="11">
        <f t="shared" si="0"/>
        <v>-9.19</v>
      </c>
      <c r="C38" s="11">
        <f t="shared" si="1"/>
        <v>50.87219999999999</v>
      </c>
      <c r="D38" s="11">
        <f t="shared" si="2"/>
        <v>-282.59671799999995</v>
      </c>
      <c r="E38" s="11">
        <f t="shared" si="3"/>
        <v>20</v>
      </c>
      <c r="F38" s="11">
        <f t="shared" si="4"/>
        <v>7.379999999999999</v>
      </c>
      <c r="G38" s="11">
        <f t="shared" si="5"/>
        <v>-3.3853564547206165</v>
      </c>
      <c r="H38" s="11">
        <f t="shared" si="6"/>
        <v>50.87219999999999</v>
      </c>
    </row>
    <row r="39" spans="1:8" ht="12.75">
      <c r="A39" s="11">
        <v>28</v>
      </c>
      <c r="B39" s="11">
        <f t="shared" si="0"/>
        <v>-9.16</v>
      </c>
      <c r="C39" s="11">
        <f t="shared" si="1"/>
        <v>50.251200000000004</v>
      </c>
      <c r="D39" s="11">
        <f t="shared" si="2"/>
        <v>-277.77619200000004</v>
      </c>
      <c r="E39" s="11">
        <f t="shared" si="3"/>
        <v>20</v>
      </c>
      <c r="F39" s="11">
        <f t="shared" si="4"/>
        <v>7.32</v>
      </c>
      <c r="G39" s="11">
        <f t="shared" si="5"/>
        <v>-3.387596899224806</v>
      </c>
      <c r="H39" s="11">
        <f t="shared" si="6"/>
        <v>50.251200000000004</v>
      </c>
    </row>
    <row r="40" spans="1:8" ht="12.75">
      <c r="A40" s="11">
        <v>29</v>
      </c>
      <c r="B40" s="11">
        <f t="shared" si="0"/>
        <v>-9.13</v>
      </c>
      <c r="C40" s="11">
        <f t="shared" si="1"/>
        <v>49.633800000000015</v>
      </c>
      <c r="D40" s="11">
        <f t="shared" si="2"/>
        <v>-273.0113940000001</v>
      </c>
      <c r="E40" s="11">
        <f t="shared" si="3"/>
        <v>20</v>
      </c>
      <c r="F40" s="11">
        <f t="shared" si="4"/>
        <v>7.260000000000002</v>
      </c>
      <c r="G40" s="11">
        <f t="shared" si="5"/>
        <v>-3.3898635477582846</v>
      </c>
      <c r="H40" s="11">
        <f t="shared" si="6"/>
        <v>49.633800000000015</v>
      </c>
    </row>
    <row r="41" spans="1:8" ht="12.75">
      <c r="A41" s="11">
        <v>30</v>
      </c>
      <c r="B41" s="11">
        <f t="shared" si="0"/>
        <v>-9.1</v>
      </c>
      <c r="C41" s="11">
        <f t="shared" si="1"/>
        <v>49.019999999999996</v>
      </c>
      <c r="D41" s="11">
        <f t="shared" si="2"/>
        <v>-268.30199999999996</v>
      </c>
      <c r="E41" s="11">
        <f t="shared" si="3"/>
        <v>20</v>
      </c>
      <c r="F41" s="11">
        <f t="shared" si="4"/>
        <v>7.199999999999999</v>
      </c>
      <c r="G41" s="11">
        <f t="shared" si="5"/>
        <v>-3.392156862745098</v>
      </c>
      <c r="H41" s="11">
        <f t="shared" si="6"/>
        <v>49.019999999999996</v>
      </c>
    </row>
    <row r="42" spans="1:8" ht="12.75">
      <c r="A42" s="11">
        <v>31</v>
      </c>
      <c r="B42" s="11">
        <f t="shared" si="0"/>
        <v>-9.07</v>
      </c>
      <c r="C42" s="11">
        <f t="shared" si="1"/>
        <v>48.409800000000004</v>
      </c>
      <c r="D42" s="11">
        <f t="shared" si="2"/>
        <v>-263.647686</v>
      </c>
      <c r="E42" s="11">
        <f t="shared" si="3"/>
        <v>20</v>
      </c>
      <c r="F42" s="11">
        <f t="shared" si="4"/>
        <v>7.140000000000001</v>
      </c>
      <c r="G42" s="11">
        <f t="shared" si="5"/>
        <v>-3.3944773175542404</v>
      </c>
      <c r="H42" s="11">
        <f t="shared" si="6"/>
        <v>48.409800000000004</v>
      </c>
    </row>
    <row r="43" spans="1:8" ht="12.75">
      <c r="A43" s="11">
        <v>32</v>
      </c>
      <c r="B43" s="11">
        <f t="shared" si="0"/>
        <v>-9.04</v>
      </c>
      <c r="C43" s="11">
        <f t="shared" si="1"/>
        <v>47.80319999999998</v>
      </c>
      <c r="D43" s="11">
        <f t="shared" si="2"/>
        <v>-259.04812799999985</v>
      </c>
      <c r="E43" s="11">
        <f t="shared" si="3"/>
        <v>20</v>
      </c>
      <c r="F43" s="11">
        <f t="shared" si="4"/>
        <v>7.079999999999998</v>
      </c>
      <c r="G43" s="11">
        <f t="shared" si="5"/>
        <v>-3.3968253968253967</v>
      </c>
      <c r="H43" s="11">
        <f t="shared" si="6"/>
        <v>47.80319999999998</v>
      </c>
    </row>
    <row r="44" spans="1:8" ht="12.75">
      <c r="A44" s="11">
        <v>33</v>
      </c>
      <c r="B44" s="11">
        <f t="shared" si="0"/>
        <v>-9.01</v>
      </c>
      <c r="C44" s="11">
        <f t="shared" si="1"/>
        <v>47.200199999999995</v>
      </c>
      <c r="D44" s="11">
        <f t="shared" si="2"/>
        <v>-254.50300199999995</v>
      </c>
      <c r="E44" s="11">
        <f t="shared" si="3"/>
        <v>20</v>
      </c>
      <c r="F44" s="11">
        <f t="shared" si="4"/>
        <v>7.02</v>
      </c>
      <c r="G44" s="11">
        <f t="shared" si="5"/>
        <v>-3.399201596806387</v>
      </c>
      <c r="H44" s="11">
        <f t="shared" si="6"/>
        <v>47.200199999999995</v>
      </c>
    </row>
    <row r="45" spans="1:8" ht="12.75">
      <c r="A45" s="11">
        <v>34</v>
      </c>
      <c r="B45" s="11">
        <f t="shared" si="0"/>
        <v>-8.98</v>
      </c>
      <c r="C45" s="11">
        <f t="shared" si="1"/>
        <v>46.60080000000001</v>
      </c>
      <c r="D45" s="11">
        <f t="shared" si="2"/>
        <v>-250.01198400000004</v>
      </c>
      <c r="E45" s="11">
        <f t="shared" si="3"/>
        <v>20</v>
      </c>
      <c r="F45" s="11">
        <f t="shared" si="4"/>
        <v>6.960000000000001</v>
      </c>
      <c r="G45" s="11">
        <f t="shared" si="5"/>
        <v>-3.4016064257028114</v>
      </c>
      <c r="H45" s="11">
        <f t="shared" si="6"/>
        <v>46.60080000000001</v>
      </c>
    </row>
    <row r="46" spans="1:8" ht="12.75">
      <c r="A46" s="11">
        <v>35</v>
      </c>
      <c r="B46" s="11">
        <f t="shared" si="0"/>
        <v>-8.95</v>
      </c>
      <c r="C46" s="11">
        <f t="shared" si="1"/>
        <v>46.00499999999999</v>
      </c>
      <c r="D46" s="11">
        <f t="shared" si="2"/>
        <v>-245.5747499999999</v>
      </c>
      <c r="E46" s="11">
        <f t="shared" si="3"/>
        <v>20</v>
      </c>
      <c r="F46" s="11">
        <f t="shared" si="4"/>
        <v>6.899999999999999</v>
      </c>
      <c r="G46" s="11">
        <f t="shared" si="5"/>
        <v>-3.404040404040404</v>
      </c>
      <c r="H46" s="11">
        <f t="shared" si="6"/>
        <v>46.00499999999999</v>
      </c>
    </row>
    <row r="47" spans="1:8" ht="12.75">
      <c r="A47" s="11">
        <v>36</v>
      </c>
      <c r="B47" s="11">
        <f t="shared" si="0"/>
        <v>-8.92</v>
      </c>
      <c r="C47" s="11">
        <f t="shared" si="1"/>
        <v>45.4128</v>
      </c>
      <c r="D47" s="11">
        <f t="shared" si="2"/>
        <v>-241.19097599999998</v>
      </c>
      <c r="E47" s="11">
        <f t="shared" si="3"/>
        <v>20</v>
      </c>
      <c r="F47" s="11">
        <f t="shared" si="4"/>
        <v>6.84</v>
      </c>
      <c r="G47" s="11">
        <f t="shared" si="5"/>
        <v>-3.40650406504065</v>
      </c>
      <c r="H47" s="11">
        <f t="shared" si="6"/>
        <v>45.4128</v>
      </c>
    </row>
    <row r="48" spans="1:8" ht="12.75">
      <c r="A48" s="11">
        <v>37</v>
      </c>
      <c r="B48" s="11">
        <f t="shared" si="0"/>
        <v>-8.89</v>
      </c>
      <c r="C48" s="11">
        <f t="shared" si="1"/>
        <v>44.82420000000001</v>
      </c>
      <c r="D48" s="11">
        <f t="shared" si="2"/>
        <v>-236.8603380000001</v>
      </c>
      <c r="E48" s="11">
        <f t="shared" si="3"/>
        <v>20</v>
      </c>
      <c r="F48" s="11">
        <f t="shared" si="4"/>
        <v>6.780000000000001</v>
      </c>
      <c r="G48" s="11">
        <f t="shared" si="5"/>
        <v>-3.408997955010225</v>
      </c>
      <c r="H48" s="11">
        <f t="shared" si="6"/>
        <v>44.82420000000001</v>
      </c>
    </row>
    <row r="49" spans="1:8" ht="12.75">
      <c r="A49" s="11">
        <v>38</v>
      </c>
      <c r="B49" s="11">
        <f t="shared" si="0"/>
        <v>-8.86</v>
      </c>
      <c r="C49" s="11">
        <f t="shared" si="1"/>
        <v>44.23919999999999</v>
      </c>
      <c r="D49" s="11">
        <f t="shared" si="2"/>
        <v>-232.58251199999992</v>
      </c>
      <c r="E49" s="11">
        <f t="shared" si="3"/>
        <v>20</v>
      </c>
      <c r="F49" s="11">
        <f t="shared" si="4"/>
        <v>6.719999999999999</v>
      </c>
      <c r="G49" s="11">
        <f t="shared" si="5"/>
        <v>-3.411522633744856</v>
      </c>
      <c r="H49" s="11">
        <f t="shared" si="6"/>
        <v>44.23919999999999</v>
      </c>
    </row>
    <row r="50" spans="1:8" ht="12.75">
      <c r="A50" s="11">
        <v>39</v>
      </c>
      <c r="B50" s="11">
        <f t="shared" si="0"/>
        <v>-8.83</v>
      </c>
      <c r="C50" s="11">
        <f t="shared" si="1"/>
        <v>43.6578</v>
      </c>
      <c r="D50" s="11">
        <f t="shared" si="2"/>
        <v>-228.35717400000001</v>
      </c>
      <c r="E50" s="11">
        <f t="shared" si="3"/>
        <v>20</v>
      </c>
      <c r="F50" s="11">
        <f t="shared" si="4"/>
        <v>6.66</v>
      </c>
      <c r="G50" s="11">
        <f t="shared" si="5"/>
        <v>-3.4140786749482404</v>
      </c>
      <c r="H50" s="11">
        <f t="shared" si="6"/>
        <v>43.6578</v>
      </c>
    </row>
    <row r="51" spans="1:8" ht="12.75">
      <c r="A51" s="11">
        <v>40</v>
      </c>
      <c r="B51" s="11">
        <f t="shared" si="0"/>
        <v>-8.8</v>
      </c>
      <c r="C51" s="11">
        <f t="shared" si="1"/>
        <v>43.08000000000001</v>
      </c>
      <c r="D51" s="11">
        <f t="shared" si="2"/>
        <v>-224.18400000000008</v>
      </c>
      <c r="E51" s="11">
        <f t="shared" si="3"/>
        <v>20</v>
      </c>
      <c r="F51" s="11">
        <f t="shared" si="4"/>
        <v>6.600000000000001</v>
      </c>
      <c r="G51" s="11">
        <f t="shared" si="5"/>
        <v>-3.4166666666666665</v>
      </c>
      <c r="H51" s="11">
        <f t="shared" si="6"/>
        <v>43.08000000000001</v>
      </c>
    </row>
    <row r="52" spans="1:8" ht="12.75">
      <c r="A52" s="11">
        <v>41</v>
      </c>
      <c r="B52" s="11">
        <f t="shared" si="0"/>
        <v>-8.77</v>
      </c>
      <c r="C52" s="11">
        <f t="shared" si="1"/>
        <v>42.505799999999994</v>
      </c>
      <c r="D52" s="11">
        <f t="shared" si="2"/>
        <v>-220.06266599999995</v>
      </c>
      <c r="E52" s="11">
        <f t="shared" si="3"/>
        <v>20</v>
      </c>
      <c r="F52" s="11">
        <f t="shared" si="4"/>
        <v>6.539999999999999</v>
      </c>
      <c r="G52" s="11">
        <f t="shared" si="5"/>
        <v>-3.419287211740042</v>
      </c>
      <c r="H52" s="11">
        <f t="shared" si="6"/>
        <v>42.505799999999994</v>
      </c>
    </row>
    <row r="53" spans="1:8" ht="12.75">
      <c r="A53" s="11">
        <v>42</v>
      </c>
      <c r="B53" s="11">
        <f t="shared" si="0"/>
        <v>-8.74</v>
      </c>
      <c r="C53" s="11">
        <f t="shared" si="1"/>
        <v>41.9352</v>
      </c>
      <c r="D53" s="11">
        <f t="shared" si="2"/>
        <v>-215.992848</v>
      </c>
      <c r="E53" s="11">
        <f t="shared" si="3"/>
        <v>20</v>
      </c>
      <c r="F53" s="11">
        <f t="shared" si="4"/>
        <v>6.48</v>
      </c>
      <c r="G53" s="11">
        <f t="shared" si="5"/>
        <v>-3.4219409282700424</v>
      </c>
      <c r="H53" s="11">
        <f t="shared" si="6"/>
        <v>41.9352</v>
      </c>
    </row>
    <row r="54" spans="1:8" ht="12.75">
      <c r="A54" s="11">
        <v>43</v>
      </c>
      <c r="B54" s="11">
        <f t="shared" si="0"/>
        <v>-8.71</v>
      </c>
      <c r="C54" s="11">
        <f t="shared" si="1"/>
        <v>41.368200000000016</v>
      </c>
      <c r="D54" s="11">
        <f t="shared" si="2"/>
        <v>-211.9742220000001</v>
      </c>
      <c r="E54" s="11">
        <f t="shared" si="3"/>
        <v>20</v>
      </c>
      <c r="F54" s="11">
        <f t="shared" si="4"/>
        <v>6.420000000000002</v>
      </c>
      <c r="G54" s="11">
        <f t="shared" si="5"/>
        <v>-3.424628450106157</v>
      </c>
      <c r="H54" s="11">
        <f t="shared" si="6"/>
        <v>41.368200000000016</v>
      </c>
    </row>
    <row r="55" spans="1:8" ht="12.75">
      <c r="A55" s="11">
        <v>44</v>
      </c>
      <c r="B55" s="11">
        <f t="shared" si="0"/>
        <v>-8.68</v>
      </c>
      <c r="C55" s="11">
        <f t="shared" si="1"/>
        <v>40.80479999999999</v>
      </c>
      <c r="D55" s="11">
        <f t="shared" si="2"/>
        <v>-208.00646399999997</v>
      </c>
      <c r="E55" s="11">
        <f t="shared" si="3"/>
        <v>20</v>
      </c>
      <c r="F55" s="11">
        <f t="shared" si="4"/>
        <v>6.359999999999999</v>
      </c>
      <c r="G55" s="11">
        <f t="shared" si="5"/>
        <v>-3.4273504273504276</v>
      </c>
      <c r="H55" s="11">
        <f t="shared" si="6"/>
        <v>40.80479999999999</v>
      </c>
    </row>
    <row r="56" spans="1:8" ht="12.75">
      <c r="A56" s="11">
        <v>45</v>
      </c>
      <c r="B56" s="11">
        <f t="shared" si="0"/>
        <v>-8.65</v>
      </c>
      <c r="C56" s="11">
        <f t="shared" si="1"/>
        <v>40.245000000000005</v>
      </c>
      <c r="D56" s="11">
        <f t="shared" si="2"/>
        <v>-204.08925000000005</v>
      </c>
      <c r="E56" s="11">
        <f t="shared" si="3"/>
        <v>20</v>
      </c>
      <c r="F56" s="11">
        <f t="shared" si="4"/>
        <v>6.300000000000001</v>
      </c>
      <c r="G56" s="11">
        <f t="shared" si="5"/>
        <v>-3.4301075268817205</v>
      </c>
      <c r="H56" s="11">
        <f t="shared" si="6"/>
        <v>40.245000000000005</v>
      </c>
    </row>
    <row r="57" spans="1:8" ht="12.75">
      <c r="A57" s="11">
        <v>46</v>
      </c>
      <c r="B57" s="11">
        <f t="shared" si="0"/>
        <v>-8.620000000000001</v>
      </c>
      <c r="C57" s="11">
        <f t="shared" si="1"/>
        <v>39.68880000000002</v>
      </c>
      <c r="D57" s="11">
        <f t="shared" si="2"/>
        <v>-200.22225600000013</v>
      </c>
      <c r="E57" s="11">
        <f t="shared" si="3"/>
        <v>20</v>
      </c>
      <c r="F57" s="11">
        <f t="shared" si="4"/>
        <v>6.240000000000002</v>
      </c>
      <c r="G57" s="11">
        <f t="shared" si="5"/>
        <v>-3.432900432900433</v>
      </c>
      <c r="H57" s="11">
        <f t="shared" si="6"/>
        <v>39.68880000000002</v>
      </c>
    </row>
    <row r="58" spans="1:8" ht="12.75">
      <c r="A58" s="11">
        <v>47</v>
      </c>
      <c r="B58" s="11">
        <f t="shared" si="0"/>
        <v>-8.59</v>
      </c>
      <c r="C58" s="11">
        <f t="shared" si="1"/>
        <v>39.136199999999995</v>
      </c>
      <c r="D58" s="11">
        <f t="shared" si="2"/>
        <v>-196.40515799999997</v>
      </c>
      <c r="E58" s="11">
        <f t="shared" si="3"/>
        <v>20</v>
      </c>
      <c r="F58" s="11">
        <f t="shared" si="4"/>
        <v>6.18</v>
      </c>
      <c r="G58" s="11">
        <f t="shared" si="5"/>
        <v>-3.4357298474945535</v>
      </c>
      <c r="H58" s="11">
        <f t="shared" si="6"/>
        <v>39.136199999999995</v>
      </c>
    </row>
    <row r="59" spans="1:8" ht="12.75">
      <c r="A59" s="11">
        <v>48</v>
      </c>
      <c r="B59" s="11">
        <f t="shared" si="0"/>
        <v>-8.56</v>
      </c>
      <c r="C59" s="11">
        <f t="shared" si="1"/>
        <v>38.58720000000001</v>
      </c>
      <c r="D59" s="11">
        <f t="shared" si="2"/>
        <v>-192.63763200000005</v>
      </c>
      <c r="E59" s="11">
        <f t="shared" si="3"/>
        <v>20</v>
      </c>
      <c r="F59" s="11">
        <f t="shared" si="4"/>
        <v>6.120000000000001</v>
      </c>
      <c r="G59" s="11">
        <f t="shared" si="5"/>
        <v>-3.43859649122807</v>
      </c>
      <c r="H59" s="11">
        <f t="shared" si="6"/>
        <v>38.58720000000001</v>
      </c>
    </row>
    <row r="60" spans="1:8" ht="12.75">
      <c r="A60" s="11">
        <v>49</v>
      </c>
      <c r="B60" s="11">
        <f t="shared" si="0"/>
        <v>-8.53</v>
      </c>
      <c r="C60" s="11">
        <f t="shared" si="1"/>
        <v>38.04179999999999</v>
      </c>
      <c r="D60" s="11">
        <f t="shared" si="2"/>
        <v>-188.9193539999999</v>
      </c>
      <c r="E60" s="11">
        <f t="shared" si="3"/>
        <v>20</v>
      </c>
      <c r="F60" s="11">
        <f t="shared" si="4"/>
        <v>6.059999999999999</v>
      </c>
      <c r="G60" s="11">
        <f t="shared" si="5"/>
        <v>-3.4415011037527594</v>
      </c>
      <c r="H60" s="11">
        <f t="shared" si="6"/>
        <v>38.04179999999999</v>
      </c>
    </row>
    <row r="61" spans="1:8" ht="12.75">
      <c r="A61" s="11">
        <v>50</v>
      </c>
      <c r="B61" s="11">
        <f t="shared" si="0"/>
        <v>-8.5</v>
      </c>
      <c r="C61" s="11">
        <f t="shared" si="1"/>
        <v>37.5</v>
      </c>
      <c r="D61" s="11">
        <f t="shared" si="2"/>
        <v>-185.25</v>
      </c>
      <c r="E61" s="11">
        <f t="shared" si="3"/>
        <v>20</v>
      </c>
      <c r="F61" s="11">
        <f t="shared" si="4"/>
        <v>6</v>
      </c>
      <c r="G61" s="11">
        <f t="shared" si="5"/>
        <v>-3.4444444444444446</v>
      </c>
      <c r="H61" s="11">
        <f t="shared" si="6"/>
        <v>37.5</v>
      </c>
    </row>
    <row r="62" spans="1:8" ht="12.75">
      <c r="A62" s="11">
        <v>51</v>
      </c>
      <c r="B62" s="11">
        <f t="shared" si="0"/>
        <v>-8.47</v>
      </c>
      <c r="C62" s="11">
        <f t="shared" si="1"/>
        <v>36.96180000000001</v>
      </c>
      <c r="D62" s="11">
        <f t="shared" si="2"/>
        <v>-181.62924600000008</v>
      </c>
      <c r="E62" s="11">
        <f t="shared" si="3"/>
        <v>20</v>
      </c>
      <c r="F62" s="11">
        <f t="shared" si="4"/>
        <v>5.940000000000001</v>
      </c>
      <c r="G62" s="11">
        <f t="shared" si="5"/>
        <v>-3.447427293064877</v>
      </c>
      <c r="H62" s="11">
        <f t="shared" si="6"/>
        <v>36.96180000000001</v>
      </c>
    </row>
    <row r="63" spans="1:8" ht="12.75">
      <c r="A63" s="11">
        <v>52</v>
      </c>
      <c r="B63" s="11">
        <f t="shared" si="0"/>
        <v>-8.44</v>
      </c>
      <c r="C63" s="11">
        <f t="shared" si="1"/>
        <v>36.42719999999999</v>
      </c>
      <c r="D63" s="11">
        <f t="shared" si="2"/>
        <v>-178.05676799999995</v>
      </c>
      <c r="E63" s="11">
        <f t="shared" si="3"/>
        <v>20</v>
      </c>
      <c r="F63" s="11">
        <f t="shared" si="4"/>
        <v>5.879999999999999</v>
      </c>
      <c r="G63" s="11">
        <f t="shared" si="5"/>
        <v>-3.4504504504504503</v>
      </c>
      <c r="H63" s="11">
        <f t="shared" si="6"/>
        <v>36.42719999999999</v>
      </c>
    </row>
    <row r="64" spans="1:8" ht="12.75">
      <c r="A64" s="11">
        <v>53</v>
      </c>
      <c r="B64" s="11">
        <f t="shared" si="0"/>
        <v>-8.41</v>
      </c>
      <c r="C64" s="11">
        <f t="shared" si="1"/>
        <v>35.8962</v>
      </c>
      <c r="D64" s="11">
        <f t="shared" si="2"/>
        <v>-174.532242</v>
      </c>
      <c r="E64" s="11">
        <f t="shared" si="3"/>
        <v>20</v>
      </c>
      <c r="F64" s="11">
        <f t="shared" si="4"/>
        <v>5.82</v>
      </c>
      <c r="G64" s="11">
        <f t="shared" si="5"/>
        <v>-3.453514739229025</v>
      </c>
      <c r="H64" s="11">
        <f t="shared" si="6"/>
        <v>35.8962</v>
      </c>
    </row>
    <row r="65" spans="1:8" ht="12.75">
      <c r="A65" s="11">
        <v>54</v>
      </c>
      <c r="B65" s="11">
        <f t="shared" si="0"/>
        <v>-8.38</v>
      </c>
      <c r="C65" s="11">
        <f t="shared" si="1"/>
        <v>35.368800000000014</v>
      </c>
      <c r="D65" s="11">
        <f t="shared" si="2"/>
        <v>-171.0553440000001</v>
      </c>
      <c r="E65" s="11">
        <f t="shared" si="3"/>
        <v>20</v>
      </c>
      <c r="F65" s="11">
        <f t="shared" si="4"/>
        <v>5.760000000000002</v>
      </c>
      <c r="G65" s="11">
        <f t="shared" si="5"/>
        <v>-3.45662100456621</v>
      </c>
      <c r="H65" s="11">
        <f t="shared" si="6"/>
        <v>35.368800000000014</v>
      </c>
    </row>
    <row r="66" spans="1:8" ht="12.75">
      <c r="A66" s="11">
        <v>55</v>
      </c>
      <c r="B66" s="11">
        <f t="shared" si="0"/>
        <v>-8.35</v>
      </c>
      <c r="C66" s="11">
        <f t="shared" si="1"/>
        <v>34.84499999999999</v>
      </c>
      <c r="D66" s="11">
        <f t="shared" si="2"/>
        <v>-167.62574999999995</v>
      </c>
      <c r="E66" s="11">
        <f t="shared" si="3"/>
        <v>20</v>
      </c>
      <c r="F66" s="11">
        <f t="shared" si="4"/>
        <v>5.699999999999999</v>
      </c>
      <c r="G66" s="11">
        <f t="shared" si="5"/>
        <v>-3.4597701149425286</v>
      </c>
      <c r="H66" s="11">
        <f t="shared" si="6"/>
        <v>34.84499999999999</v>
      </c>
    </row>
    <row r="67" spans="1:8" ht="12.75">
      <c r="A67" s="11">
        <v>56</v>
      </c>
      <c r="B67" s="11">
        <f t="shared" si="0"/>
        <v>-8.32</v>
      </c>
      <c r="C67" s="11">
        <f t="shared" si="1"/>
        <v>34.3248</v>
      </c>
      <c r="D67" s="11">
        <f t="shared" si="2"/>
        <v>-164.24313600000002</v>
      </c>
      <c r="E67" s="11">
        <f t="shared" si="3"/>
        <v>20</v>
      </c>
      <c r="F67" s="11">
        <f t="shared" si="4"/>
        <v>5.640000000000001</v>
      </c>
      <c r="G67" s="11">
        <f t="shared" si="5"/>
        <v>-3.462962962962963</v>
      </c>
      <c r="H67" s="11">
        <f t="shared" si="6"/>
        <v>34.3248</v>
      </c>
    </row>
    <row r="68" spans="1:8" ht="12.75">
      <c r="A68" s="11">
        <v>57</v>
      </c>
      <c r="B68" s="11">
        <f t="shared" si="0"/>
        <v>-8.29</v>
      </c>
      <c r="C68" s="11">
        <f t="shared" si="1"/>
        <v>33.808199999999985</v>
      </c>
      <c r="D68" s="11">
        <f t="shared" si="2"/>
        <v>-160.9071779999999</v>
      </c>
      <c r="E68" s="11">
        <f t="shared" si="3"/>
        <v>20</v>
      </c>
      <c r="F68" s="11">
        <f t="shared" si="4"/>
        <v>5.579999999999998</v>
      </c>
      <c r="G68" s="11">
        <f t="shared" si="5"/>
        <v>-3.4662004662004664</v>
      </c>
      <c r="H68" s="11">
        <f t="shared" si="6"/>
        <v>33.808199999999985</v>
      </c>
    </row>
    <row r="69" spans="1:8" ht="12.75">
      <c r="A69" s="11">
        <v>58</v>
      </c>
      <c r="B69" s="11">
        <f t="shared" si="0"/>
        <v>-8.26</v>
      </c>
      <c r="C69" s="11">
        <f t="shared" si="1"/>
        <v>33.295199999999994</v>
      </c>
      <c r="D69" s="11">
        <f t="shared" si="2"/>
        <v>-157.61755199999996</v>
      </c>
      <c r="E69" s="11">
        <f t="shared" si="3"/>
        <v>20</v>
      </c>
      <c r="F69" s="11">
        <f t="shared" si="4"/>
        <v>5.52</v>
      </c>
      <c r="G69" s="11">
        <f t="shared" si="5"/>
        <v>-3.4694835680751175</v>
      </c>
      <c r="H69" s="11">
        <f t="shared" si="6"/>
        <v>33.295199999999994</v>
      </c>
    </row>
    <row r="70" spans="1:8" ht="12.75">
      <c r="A70" s="11">
        <v>59</v>
      </c>
      <c r="B70" s="11">
        <f t="shared" si="0"/>
        <v>-8.23</v>
      </c>
      <c r="C70" s="11">
        <f t="shared" si="1"/>
        <v>32.78580000000001</v>
      </c>
      <c r="D70" s="11">
        <f t="shared" si="2"/>
        <v>-154.37393400000005</v>
      </c>
      <c r="E70" s="11">
        <f t="shared" si="3"/>
        <v>20</v>
      </c>
      <c r="F70" s="11">
        <f t="shared" si="4"/>
        <v>5.460000000000001</v>
      </c>
      <c r="G70" s="11">
        <f t="shared" si="5"/>
        <v>-3.4728132387706854</v>
      </c>
      <c r="H70" s="11">
        <f t="shared" si="6"/>
        <v>32.78580000000001</v>
      </c>
    </row>
    <row r="71" spans="1:8" ht="12.75">
      <c r="A71" s="11">
        <v>60</v>
      </c>
      <c r="B71" s="11">
        <f t="shared" si="0"/>
        <v>-8.2</v>
      </c>
      <c r="C71" s="11">
        <f t="shared" si="1"/>
        <v>32.27999999999999</v>
      </c>
      <c r="D71" s="11">
        <f t="shared" si="2"/>
        <v>-151.17599999999993</v>
      </c>
      <c r="E71" s="11">
        <f t="shared" si="3"/>
        <v>20</v>
      </c>
      <c r="F71" s="11">
        <f t="shared" si="4"/>
        <v>5.399999999999999</v>
      </c>
      <c r="G71" s="11">
        <f t="shared" si="5"/>
        <v>-3.4761904761904763</v>
      </c>
      <c r="H71" s="11">
        <f t="shared" si="6"/>
        <v>32.27999999999999</v>
      </c>
    </row>
    <row r="72" spans="1:8" ht="12.75">
      <c r="A72" s="11">
        <v>61</v>
      </c>
      <c r="B72" s="11">
        <f t="shared" si="0"/>
        <v>-8.17</v>
      </c>
      <c r="C72" s="11">
        <f t="shared" si="1"/>
        <v>31.7778</v>
      </c>
      <c r="D72" s="11">
        <f t="shared" si="2"/>
        <v>-148.023426</v>
      </c>
      <c r="E72" s="11">
        <f t="shared" si="3"/>
        <v>20</v>
      </c>
      <c r="F72" s="11">
        <f t="shared" si="4"/>
        <v>5.34</v>
      </c>
      <c r="G72" s="11">
        <f t="shared" si="5"/>
        <v>-3.4796163069544366</v>
      </c>
      <c r="H72" s="11">
        <f t="shared" si="6"/>
        <v>31.7778</v>
      </c>
    </row>
    <row r="73" spans="1:8" ht="12.75">
      <c r="A73" s="11">
        <v>62</v>
      </c>
      <c r="B73" s="11">
        <f t="shared" si="0"/>
        <v>-8.14</v>
      </c>
      <c r="C73" s="11">
        <f t="shared" si="1"/>
        <v>31.27920000000001</v>
      </c>
      <c r="D73" s="11">
        <f t="shared" si="2"/>
        <v>-144.91588800000005</v>
      </c>
      <c r="E73" s="11">
        <f t="shared" si="3"/>
        <v>20</v>
      </c>
      <c r="F73" s="11">
        <f t="shared" si="4"/>
        <v>5.280000000000001</v>
      </c>
      <c r="G73" s="11">
        <f t="shared" si="5"/>
        <v>-3.4830917874396135</v>
      </c>
      <c r="H73" s="11">
        <f t="shared" si="6"/>
        <v>31.27920000000001</v>
      </c>
    </row>
    <row r="74" spans="1:8" ht="12.75">
      <c r="A74" s="11">
        <v>63</v>
      </c>
      <c r="B74" s="11">
        <f t="shared" si="0"/>
        <v>-8.11</v>
      </c>
      <c r="C74" s="11">
        <f t="shared" si="1"/>
        <v>30.78419999999999</v>
      </c>
      <c r="D74" s="11">
        <f t="shared" si="2"/>
        <v>-141.85306199999994</v>
      </c>
      <c r="E74" s="11">
        <f t="shared" si="3"/>
        <v>20</v>
      </c>
      <c r="F74" s="11">
        <f t="shared" si="4"/>
        <v>5.219999999999999</v>
      </c>
      <c r="G74" s="11">
        <f t="shared" si="5"/>
        <v>-3.4866180048661803</v>
      </c>
      <c r="H74" s="11">
        <f t="shared" si="6"/>
        <v>30.78419999999999</v>
      </c>
    </row>
    <row r="75" spans="1:8" ht="12.75">
      <c r="A75" s="11">
        <v>64</v>
      </c>
      <c r="B75" s="11">
        <f t="shared" si="0"/>
        <v>-8.08</v>
      </c>
      <c r="C75" s="11">
        <f t="shared" si="1"/>
        <v>30.2928</v>
      </c>
      <c r="D75" s="11">
        <f t="shared" si="2"/>
        <v>-138.834624</v>
      </c>
      <c r="E75" s="11">
        <f t="shared" si="3"/>
        <v>20</v>
      </c>
      <c r="F75" s="11">
        <f t="shared" si="4"/>
        <v>5.16</v>
      </c>
      <c r="G75" s="11">
        <f t="shared" si="5"/>
        <v>-3.4901960784313726</v>
      </c>
      <c r="H75" s="11">
        <f t="shared" si="6"/>
        <v>30.2928</v>
      </c>
    </row>
    <row r="76" spans="1:8" ht="12.75">
      <c r="A76" s="11">
        <v>65</v>
      </c>
      <c r="B76" s="11">
        <f aca="true" t="shared" si="7" ref="B76:B139">-10+A76*$C$8</f>
        <v>-8.05</v>
      </c>
      <c r="C76" s="11">
        <f aca="true" t="shared" si="8" ref="C76:C139">$C$2*($C$3*B76+$C$4)^2+$C$5</f>
        <v>29.805000000000014</v>
      </c>
      <c r="D76" s="11">
        <f aca="true" t="shared" si="9" ref="D76:D139">$C$2*($C$3*B76+$C$4)^3+$C$5</f>
        <v>-135.8602500000001</v>
      </c>
      <c r="E76" s="11">
        <f aca="true" t="shared" si="10" ref="E76:E139">IF($C$3*B76+$C$4&gt;=0,$C$2*SQRT($C$3*B76+$C$4)+$C$5,20)</f>
        <v>20</v>
      </c>
      <c r="F76" s="11">
        <f aca="true" t="shared" si="11" ref="F76:F139">$C$2*ABS($C$3*B76+$C$4)+$C$5</f>
        <v>5.100000000000001</v>
      </c>
      <c r="G76" s="11">
        <f aca="true" t="shared" si="12" ref="G76:G139">IF($C$3*B76+$C$4=0,20,$C$2/($C$3*B76+$C$4)+$C$5)</f>
        <v>-3.493827160493827</v>
      </c>
      <c r="H76" s="11">
        <f aca="true" t="shared" si="13" ref="H76:H139">CHOOSE($I$1,C76,D76,E76,F76,G76)</f>
        <v>29.805000000000014</v>
      </c>
    </row>
    <row r="77" spans="1:8" ht="12.75">
      <c r="A77" s="11">
        <v>66</v>
      </c>
      <c r="B77" s="11">
        <f t="shared" si="7"/>
        <v>-8.02</v>
      </c>
      <c r="C77" s="11">
        <f t="shared" si="8"/>
        <v>29.32079999999999</v>
      </c>
      <c r="D77" s="11">
        <f t="shared" si="9"/>
        <v>-132.92961599999995</v>
      </c>
      <c r="E77" s="11">
        <f t="shared" si="10"/>
        <v>20</v>
      </c>
      <c r="F77" s="11">
        <f t="shared" si="11"/>
        <v>5.039999999999999</v>
      </c>
      <c r="G77" s="11">
        <f t="shared" si="12"/>
        <v>-3.4975124378109452</v>
      </c>
      <c r="H77" s="11">
        <f t="shared" si="13"/>
        <v>29.32079999999999</v>
      </c>
    </row>
    <row r="78" spans="1:8" ht="12.75">
      <c r="A78" s="11">
        <v>67</v>
      </c>
      <c r="B78" s="11">
        <f t="shared" si="7"/>
        <v>-7.99</v>
      </c>
      <c r="C78" s="11">
        <f t="shared" si="8"/>
        <v>28.840200000000003</v>
      </c>
      <c r="D78" s="11">
        <f t="shared" si="9"/>
        <v>-130.04239800000002</v>
      </c>
      <c r="E78" s="11">
        <f t="shared" si="10"/>
        <v>20</v>
      </c>
      <c r="F78" s="11">
        <f t="shared" si="11"/>
        <v>4.98</v>
      </c>
      <c r="G78" s="11">
        <f t="shared" si="12"/>
        <v>-3.50125313283208</v>
      </c>
      <c r="H78" s="11">
        <f t="shared" si="13"/>
        <v>28.840200000000003</v>
      </c>
    </row>
    <row r="79" spans="1:8" ht="12.75">
      <c r="A79" s="11">
        <v>68</v>
      </c>
      <c r="B79" s="11">
        <f t="shared" si="7"/>
        <v>-7.96</v>
      </c>
      <c r="C79" s="11">
        <f t="shared" si="8"/>
        <v>28.3632</v>
      </c>
      <c r="D79" s="11">
        <f t="shared" si="9"/>
        <v>-127.19827199999999</v>
      </c>
      <c r="E79" s="11">
        <f t="shared" si="10"/>
        <v>20</v>
      </c>
      <c r="F79" s="11">
        <f t="shared" si="11"/>
        <v>4.92</v>
      </c>
      <c r="G79" s="11">
        <f t="shared" si="12"/>
        <v>-3.505050505050505</v>
      </c>
      <c r="H79" s="11">
        <f t="shared" si="13"/>
        <v>28.3632</v>
      </c>
    </row>
    <row r="80" spans="1:8" ht="12.75">
      <c r="A80" s="11">
        <v>69</v>
      </c>
      <c r="B80" s="11">
        <f t="shared" si="7"/>
        <v>-7.93</v>
      </c>
      <c r="C80" s="11">
        <f t="shared" si="8"/>
        <v>27.889799999999994</v>
      </c>
      <c r="D80" s="11">
        <f t="shared" si="9"/>
        <v>-124.39691399999997</v>
      </c>
      <c r="E80" s="11">
        <f t="shared" si="10"/>
        <v>20</v>
      </c>
      <c r="F80" s="11">
        <f t="shared" si="11"/>
        <v>4.859999999999999</v>
      </c>
      <c r="G80" s="11">
        <f t="shared" si="12"/>
        <v>-3.508905852417303</v>
      </c>
      <c r="H80" s="11">
        <f t="shared" si="13"/>
        <v>27.889799999999994</v>
      </c>
    </row>
    <row r="81" spans="1:8" ht="12.75">
      <c r="A81" s="11">
        <v>70</v>
      </c>
      <c r="B81" s="11">
        <f t="shared" si="7"/>
        <v>-7.9</v>
      </c>
      <c r="C81" s="11">
        <f t="shared" si="8"/>
        <v>27.420000000000005</v>
      </c>
      <c r="D81" s="11">
        <f t="shared" si="9"/>
        <v>-121.63800000000003</v>
      </c>
      <c r="E81" s="11">
        <f t="shared" si="10"/>
        <v>20</v>
      </c>
      <c r="F81" s="11">
        <f t="shared" si="11"/>
        <v>4.800000000000001</v>
      </c>
      <c r="G81" s="11">
        <f t="shared" si="12"/>
        <v>-3.5128205128205128</v>
      </c>
      <c r="H81" s="11">
        <f t="shared" si="13"/>
        <v>27.420000000000005</v>
      </c>
    </row>
    <row r="82" spans="1:8" ht="12.75">
      <c r="A82" s="11">
        <v>71</v>
      </c>
      <c r="B82" s="11">
        <f t="shared" si="7"/>
        <v>-7.87</v>
      </c>
      <c r="C82" s="11">
        <f t="shared" si="8"/>
        <v>26.9538</v>
      </c>
      <c r="D82" s="11">
        <f t="shared" si="9"/>
        <v>-118.92120600000001</v>
      </c>
      <c r="E82" s="11">
        <f t="shared" si="10"/>
        <v>20</v>
      </c>
      <c r="F82" s="11">
        <f t="shared" si="11"/>
        <v>4.74</v>
      </c>
      <c r="G82" s="11">
        <f t="shared" si="12"/>
        <v>-3.5167958656330747</v>
      </c>
      <c r="H82" s="11">
        <f t="shared" si="13"/>
        <v>26.9538</v>
      </c>
    </row>
    <row r="83" spans="1:8" ht="12.75">
      <c r="A83" s="11">
        <v>72</v>
      </c>
      <c r="B83" s="11">
        <f t="shared" si="7"/>
        <v>-7.84</v>
      </c>
      <c r="C83" s="11">
        <f t="shared" si="8"/>
        <v>26.4912</v>
      </c>
      <c r="D83" s="11">
        <f t="shared" si="9"/>
        <v>-116.246208</v>
      </c>
      <c r="E83" s="11">
        <f t="shared" si="10"/>
        <v>20</v>
      </c>
      <c r="F83" s="11">
        <f t="shared" si="11"/>
        <v>4.68</v>
      </c>
      <c r="G83" s="11">
        <f t="shared" si="12"/>
        <v>-3.5208333333333335</v>
      </c>
      <c r="H83" s="11">
        <f t="shared" si="13"/>
        <v>26.4912</v>
      </c>
    </row>
    <row r="84" spans="1:8" ht="12.75">
      <c r="A84" s="11">
        <v>73</v>
      </c>
      <c r="B84" s="11">
        <f t="shared" si="7"/>
        <v>-7.8100000000000005</v>
      </c>
      <c r="C84" s="11">
        <f t="shared" si="8"/>
        <v>26.032200000000007</v>
      </c>
      <c r="D84" s="11">
        <f t="shared" si="9"/>
        <v>-113.61268200000004</v>
      </c>
      <c r="E84" s="11">
        <f t="shared" si="10"/>
        <v>20</v>
      </c>
      <c r="F84" s="11">
        <f t="shared" si="11"/>
        <v>4.620000000000001</v>
      </c>
      <c r="G84" s="11">
        <f t="shared" si="12"/>
        <v>-3.5249343832020994</v>
      </c>
      <c r="H84" s="11">
        <f t="shared" si="13"/>
        <v>26.032200000000007</v>
      </c>
    </row>
    <row r="85" spans="1:8" ht="12.75">
      <c r="A85" s="11">
        <v>74</v>
      </c>
      <c r="B85" s="11">
        <f t="shared" si="7"/>
        <v>-7.78</v>
      </c>
      <c r="C85" s="11">
        <f t="shared" si="8"/>
        <v>25.576800000000002</v>
      </c>
      <c r="D85" s="11">
        <f t="shared" si="9"/>
        <v>-111.02030400000001</v>
      </c>
      <c r="E85" s="11">
        <f t="shared" si="10"/>
        <v>20</v>
      </c>
      <c r="F85" s="11">
        <f t="shared" si="11"/>
        <v>4.5600000000000005</v>
      </c>
      <c r="G85" s="11">
        <f t="shared" si="12"/>
        <v>-3.5291005291005293</v>
      </c>
      <c r="H85" s="11">
        <f t="shared" si="13"/>
        <v>25.576800000000002</v>
      </c>
    </row>
    <row r="86" spans="1:8" ht="12.75">
      <c r="A86" s="11">
        <v>75</v>
      </c>
      <c r="B86" s="11">
        <f t="shared" si="7"/>
        <v>-7.75</v>
      </c>
      <c r="C86" s="11">
        <f t="shared" si="8"/>
        <v>25.125</v>
      </c>
      <c r="D86" s="11">
        <f t="shared" si="9"/>
        <v>-108.46875</v>
      </c>
      <c r="E86" s="11">
        <f t="shared" si="10"/>
        <v>20</v>
      </c>
      <c r="F86" s="11">
        <f t="shared" si="11"/>
        <v>4.5</v>
      </c>
      <c r="G86" s="11">
        <f t="shared" si="12"/>
        <v>-3.533333333333333</v>
      </c>
      <c r="H86" s="11">
        <f t="shared" si="13"/>
        <v>25.125</v>
      </c>
    </row>
    <row r="87" spans="1:8" ht="12.75">
      <c r="A87" s="11">
        <v>76</v>
      </c>
      <c r="B87" s="11">
        <f t="shared" si="7"/>
        <v>-7.720000000000001</v>
      </c>
      <c r="C87" s="11">
        <f t="shared" si="8"/>
        <v>24.67680000000001</v>
      </c>
      <c r="D87" s="11">
        <f t="shared" si="9"/>
        <v>-105.95769600000006</v>
      </c>
      <c r="E87" s="11">
        <f t="shared" si="10"/>
        <v>20</v>
      </c>
      <c r="F87" s="11">
        <f t="shared" si="11"/>
        <v>4.440000000000001</v>
      </c>
      <c r="G87" s="11">
        <f t="shared" si="12"/>
        <v>-3.5376344086021505</v>
      </c>
      <c r="H87" s="11">
        <f t="shared" si="13"/>
        <v>24.67680000000001</v>
      </c>
    </row>
    <row r="88" spans="1:8" ht="12.75">
      <c r="A88" s="11">
        <v>77</v>
      </c>
      <c r="B88" s="11">
        <f t="shared" si="7"/>
        <v>-7.6899999999999995</v>
      </c>
      <c r="C88" s="11">
        <f t="shared" si="8"/>
        <v>24.23219999999999</v>
      </c>
      <c r="D88" s="11">
        <f t="shared" si="9"/>
        <v>-103.48681799999996</v>
      </c>
      <c r="E88" s="11">
        <f t="shared" si="10"/>
        <v>20</v>
      </c>
      <c r="F88" s="11">
        <f t="shared" si="11"/>
        <v>4.379999999999999</v>
      </c>
      <c r="G88" s="11">
        <f t="shared" si="12"/>
        <v>-3.542005420054201</v>
      </c>
      <c r="H88" s="11">
        <f t="shared" si="13"/>
        <v>24.23219999999999</v>
      </c>
    </row>
    <row r="89" spans="1:8" ht="12.75">
      <c r="A89" s="11">
        <v>78</v>
      </c>
      <c r="B89" s="11">
        <f t="shared" si="7"/>
        <v>-7.66</v>
      </c>
      <c r="C89" s="11">
        <f t="shared" si="8"/>
        <v>23.791200000000003</v>
      </c>
      <c r="D89" s="11">
        <f t="shared" si="9"/>
        <v>-101.05579200000001</v>
      </c>
      <c r="E89" s="11">
        <f t="shared" si="10"/>
        <v>20</v>
      </c>
      <c r="F89" s="11">
        <f t="shared" si="11"/>
        <v>4.32</v>
      </c>
      <c r="G89" s="11">
        <f t="shared" si="12"/>
        <v>-3.5464480874316937</v>
      </c>
      <c r="H89" s="11">
        <f t="shared" si="13"/>
        <v>23.791200000000003</v>
      </c>
    </row>
    <row r="90" spans="1:8" ht="12.75">
      <c r="A90" s="11">
        <v>79</v>
      </c>
      <c r="B90" s="11">
        <f t="shared" si="7"/>
        <v>-7.63</v>
      </c>
      <c r="C90" s="11">
        <f t="shared" si="8"/>
        <v>23.3538</v>
      </c>
      <c r="D90" s="11">
        <f t="shared" si="9"/>
        <v>-98.664294</v>
      </c>
      <c r="E90" s="11">
        <f t="shared" si="10"/>
        <v>20</v>
      </c>
      <c r="F90" s="11">
        <f t="shared" si="11"/>
        <v>4.26</v>
      </c>
      <c r="G90" s="11">
        <f t="shared" si="12"/>
        <v>-3.550964187327824</v>
      </c>
      <c r="H90" s="11">
        <f t="shared" si="13"/>
        <v>23.3538</v>
      </c>
    </row>
    <row r="91" spans="1:8" ht="12.75">
      <c r="A91" s="11">
        <v>80</v>
      </c>
      <c r="B91" s="11">
        <f t="shared" si="7"/>
        <v>-7.6</v>
      </c>
      <c r="C91" s="11">
        <f t="shared" si="8"/>
        <v>22.919999999999995</v>
      </c>
      <c r="D91" s="11">
        <f t="shared" si="9"/>
        <v>-96.31199999999997</v>
      </c>
      <c r="E91" s="11">
        <f t="shared" si="10"/>
        <v>20</v>
      </c>
      <c r="F91" s="11">
        <f t="shared" si="11"/>
        <v>4.199999999999999</v>
      </c>
      <c r="G91" s="11">
        <f t="shared" si="12"/>
        <v>-3.5555555555555554</v>
      </c>
      <c r="H91" s="11">
        <f t="shared" si="13"/>
        <v>22.919999999999995</v>
      </c>
    </row>
    <row r="92" spans="1:8" ht="12.75">
      <c r="A92" s="11">
        <v>81</v>
      </c>
      <c r="B92" s="11">
        <f t="shared" si="7"/>
        <v>-7.57</v>
      </c>
      <c r="C92" s="11">
        <f t="shared" si="8"/>
        <v>22.489800000000002</v>
      </c>
      <c r="D92" s="11">
        <f t="shared" si="9"/>
        <v>-93.99858600000002</v>
      </c>
      <c r="E92" s="11">
        <f t="shared" si="10"/>
        <v>20</v>
      </c>
      <c r="F92" s="11">
        <f t="shared" si="11"/>
        <v>4.140000000000001</v>
      </c>
      <c r="G92" s="11">
        <f t="shared" si="12"/>
        <v>-3.560224089635854</v>
      </c>
      <c r="H92" s="11">
        <f t="shared" si="13"/>
        <v>22.489800000000002</v>
      </c>
    </row>
    <row r="93" spans="1:8" ht="12.75">
      <c r="A93" s="11">
        <v>82</v>
      </c>
      <c r="B93" s="11">
        <f t="shared" si="7"/>
        <v>-7.54</v>
      </c>
      <c r="C93" s="11">
        <f t="shared" si="8"/>
        <v>22.063200000000002</v>
      </c>
      <c r="D93" s="11">
        <f t="shared" si="9"/>
        <v>-91.72372800000001</v>
      </c>
      <c r="E93" s="11">
        <f t="shared" si="10"/>
        <v>20</v>
      </c>
      <c r="F93" s="11">
        <f t="shared" si="11"/>
        <v>4.08</v>
      </c>
      <c r="G93" s="11">
        <f t="shared" si="12"/>
        <v>-3.5649717514124295</v>
      </c>
      <c r="H93" s="11">
        <f t="shared" si="13"/>
        <v>22.063200000000002</v>
      </c>
    </row>
    <row r="94" spans="1:8" ht="12.75">
      <c r="A94" s="11">
        <v>83</v>
      </c>
      <c r="B94" s="11">
        <f t="shared" si="7"/>
        <v>-7.51</v>
      </c>
      <c r="C94" s="11">
        <f t="shared" si="8"/>
        <v>21.640199999999997</v>
      </c>
      <c r="D94" s="11">
        <f t="shared" si="9"/>
        <v>-89.48710199999998</v>
      </c>
      <c r="E94" s="11">
        <f t="shared" si="10"/>
        <v>20</v>
      </c>
      <c r="F94" s="11">
        <f t="shared" si="11"/>
        <v>4.02</v>
      </c>
      <c r="G94" s="11">
        <f t="shared" si="12"/>
        <v>-3.5698005698005697</v>
      </c>
      <c r="H94" s="11">
        <f t="shared" si="13"/>
        <v>21.640199999999997</v>
      </c>
    </row>
    <row r="95" spans="1:8" ht="12.75">
      <c r="A95" s="11">
        <v>84</v>
      </c>
      <c r="B95" s="11">
        <f t="shared" si="7"/>
        <v>-7.48</v>
      </c>
      <c r="C95" s="11">
        <f t="shared" si="8"/>
        <v>21.220800000000008</v>
      </c>
      <c r="D95" s="11">
        <f t="shared" si="9"/>
        <v>-87.28838400000004</v>
      </c>
      <c r="E95" s="11">
        <f t="shared" si="10"/>
        <v>20</v>
      </c>
      <c r="F95" s="11">
        <f t="shared" si="11"/>
        <v>3.960000000000001</v>
      </c>
      <c r="G95" s="11">
        <f t="shared" si="12"/>
        <v>-3.574712643678161</v>
      </c>
      <c r="H95" s="11">
        <f t="shared" si="13"/>
        <v>21.220800000000008</v>
      </c>
    </row>
    <row r="96" spans="1:8" ht="12.75">
      <c r="A96" s="11">
        <v>85</v>
      </c>
      <c r="B96" s="11">
        <f t="shared" si="7"/>
        <v>-7.45</v>
      </c>
      <c r="C96" s="11">
        <f t="shared" si="8"/>
        <v>20.805000000000003</v>
      </c>
      <c r="D96" s="11">
        <f t="shared" si="9"/>
        <v>-85.12725000000002</v>
      </c>
      <c r="E96" s="11">
        <f t="shared" si="10"/>
        <v>20</v>
      </c>
      <c r="F96" s="11">
        <f t="shared" si="11"/>
        <v>3.9000000000000004</v>
      </c>
      <c r="G96" s="11">
        <f t="shared" si="12"/>
        <v>-3.579710144927536</v>
      </c>
      <c r="H96" s="11">
        <f t="shared" si="13"/>
        <v>20.805000000000003</v>
      </c>
    </row>
    <row r="97" spans="1:8" ht="12.75">
      <c r="A97" s="11">
        <v>86</v>
      </c>
      <c r="B97" s="11">
        <f t="shared" si="7"/>
        <v>-7.42</v>
      </c>
      <c r="C97" s="11">
        <f t="shared" si="8"/>
        <v>20.392799999999998</v>
      </c>
      <c r="D97" s="11">
        <f t="shared" si="9"/>
        <v>-83.00337599999999</v>
      </c>
      <c r="E97" s="11">
        <f t="shared" si="10"/>
        <v>20</v>
      </c>
      <c r="F97" s="11">
        <f t="shared" si="11"/>
        <v>3.84</v>
      </c>
      <c r="G97" s="11">
        <f t="shared" si="12"/>
        <v>-3.5847953216374266</v>
      </c>
      <c r="H97" s="11">
        <f t="shared" si="13"/>
        <v>20.392799999999998</v>
      </c>
    </row>
    <row r="98" spans="1:8" ht="12.75">
      <c r="A98" s="11">
        <v>87</v>
      </c>
      <c r="B98" s="11">
        <f t="shared" si="7"/>
        <v>-7.390000000000001</v>
      </c>
      <c r="C98" s="11">
        <f t="shared" si="8"/>
        <v>19.98420000000001</v>
      </c>
      <c r="D98" s="11">
        <f t="shared" si="9"/>
        <v>-80.91643800000004</v>
      </c>
      <c r="E98" s="11">
        <f t="shared" si="10"/>
        <v>20</v>
      </c>
      <c r="F98" s="11">
        <f t="shared" si="11"/>
        <v>3.780000000000001</v>
      </c>
      <c r="G98" s="11">
        <f t="shared" si="12"/>
        <v>-3.589970501474926</v>
      </c>
      <c r="H98" s="11">
        <f t="shared" si="13"/>
        <v>19.98420000000001</v>
      </c>
    </row>
    <row r="99" spans="1:8" ht="12.75">
      <c r="A99" s="11">
        <v>88</v>
      </c>
      <c r="B99" s="11">
        <f t="shared" si="7"/>
        <v>-7.36</v>
      </c>
      <c r="C99" s="11">
        <f t="shared" si="8"/>
        <v>19.579200000000004</v>
      </c>
      <c r="D99" s="11">
        <f t="shared" si="9"/>
        <v>-78.86611200000002</v>
      </c>
      <c r="E99" s="11">
        <f t="shared" si="10"/>
        <v>20</v>
      </c>
      <c r="F99" s="11">
        <f t="shared" si="11"/>
        <v>3.7200000000000006</v>
      </c>
      <c r="G99" s="11">
        <f t="shared" si="12"/>
        <v>-3.5952380952380953</v>
      </c>
      <c r="H99" s="11">
        <f t="shared" si="13"/>
        <v>19.579200000000004</v>
      </c>
    </row>
    <row r="100" spans="1:8" ht="12.75">
      <c r="A100" s="11">
        <v>89</v>
      </c>
      <c r="B100" s="11">
        <f t="shared" si="7"/>
        <v>-7.33</v>
      </c>
      <c r="C100" s="11">
        <f t="shared" si="8"/>
        <v>19.1778</v>
      </c>
      <c r="D100" s="11">
        <f t="shared" si="9"/>
        <v>-76.852074</v>
      </c>
      <c r="E100" s="11">
        <f t="shared" si="10"/>
        <v>20</v>
      </c>
      <c r="F100" s="11">
        <f t="shared" si="11"/>
        <v>3.66</v>
      </c>
      <c r="G100" s="11">
        <f t="shared" si="12"/>
        <v>-3.6006006006006004</v>
      </c>
      <c r="H100" s="11">
        <f t="shared" si="13"/>
        <v>19.1778</v>
      </c>
    </row>
    <row r="101" spans="1:8" ht="12.75">
      <c r="A101" s="11">
        <v>90</v>
      </c>
      <c r="B101" s="11">
        <f t="shared" si="7"/>
        <v>-7.300000000000001</v>
      </c>
      <c r="C101" s="11">
        <f t="shared" si="8"/>
        <v>18.78000000000001</v>
      </c>
      <c r="D101" s="11">
        <f t="shared" si="9"/>
        <v>-74.87400000000004</v>
      </c>
      <c r="E101" s="11">
        <f t="shared" si="10"/>
        <v>20</v>
      </c>
      <c r="F101" s="11">
        <f t="shared" si="11"/>
        <v>3.6000000000000014</v>
      </c>
      <c r="G101" s="11">
        <f t="shared" si="12"/>
        <v>-3.606060606060606</v>
      </c>
      <c r="H101" s="11">
        <f t="shared" si="13"/>
        <v>18.78000000000001</v>
      </c>
    </row>
    <row r="102" spans="1:8" ht="12.75">
      <c r="A102" s="11">
        <v>91</v>
      </c>
      <c r="B102" s="11">
        <f t="shared" si="7"/>
        <v>-7.27</v>
      </c>
      <c r="C102" s="11">
        <f t="shared" si="8"/>
        <v>18.385799999999996</v>
      </c>
      <c r="D102" s="11">
        <f t="shared" si="9"/>
        <v>-72.93156599999998</v>
      </c>
      <c r="E102" s="11">
        <f t="shared" si="10"/>
        <v>20</v>
      </c>
      <c r="F102" s="11">
        <f t="shared" si="11"/>
        <v>3.539999999999999</v>
      </c>
      <c r="G102" s="11">
        <f t="shared" si="12"/>
        <v>-3.611620795107034</v>
      </c>
      <c r="H102" s="11">
        <f t="shared" si="13"/>
        <v>18.385799999999996</v>
      </c>
    </row>
    <row r="103" spans="1:8" ht="12.75">
      <c r="A103" s="11">
        <v>92</v>
      </c>
      <c r="B103" s="11">
        <f t="shared" si="7"/>
        <v>-7.24</v>
      </c>
      <c r="C103" s="11">
        <f t="shared" si="8"/>
        <v>17.995200000000004</v>
      </c>
      <c r="D103" s="11">
        <f t="shared" si="9"/>
        <v>-71.02444800000002</v>
      </c>
      <c r="E103" s="11">
        <f t="shared" si="10"/>
        <v>20</v>
      </c>
      <c r="F103" s="11">
        <f t="shared" si="11"/>
        <v>3.4800000000000004</v>
      </c>
      <c r="G103" s="11">
        <f t="shared" si="12"/>
        <v>-3.617283950617284</v>
      </c>
      <c r="H103" s="11">
        <f t="shared" si="13"/>
        <v>17.995200000000004</v>
      </c>
    </row>
    <row r="104" spans="1:8" ht="12.75">
      <c r="A104" s="11">
        <v>93</v>
      </c>
      <c r="B104" s="11">
        <f t="shared" si="7"/>
        <v>-7.21</v>
      </c>
      <c r="C104" s="11">
        <f t="shared" si="8"/>
        <v>17.6082</v>
      </c>
      <c r="D104" s="11">
        <f t="shared" si="9"/>
        <v>-69.152322</v>
      </c>
      <c r="E104" s="11">
        <f t="shared" si="10"/>
        <v>20</v>
      </c>
      <c r="F104" s="11">
        <f t="shared" si="11"/>
        <v>3.42</v>
      </c>
      <c r="G104" s="11">
        <f t="shared" si="12"/>
        <v>-3.6230529595015577</v>
      </c>
      <c r="H104" s="11">
        <f t="shared" si="13"/>
        <v>17.6082</v>
      </c>
    </row>
    <row r="105" spans="1:8" ht="12.75">
      <c r="A105" s="11">
        <v>94</v>
      </c>
      <c r="B105" s="11">
        <f t="shared" si="7"/>
        <v>-7.18</v>
      </c>
      <c r="C105" s="11">
        <f t="shared" si="8"/>
        <v>17.224799999999995</v>
      </c>
      <c r="D105" s="11">
        <f t="shared" si="9"/>
        <v>-67.31486399999997</v>
      </c>
      <c r="E105" s="11">
        <f t="shared" si="10"/>
        <v>20</v>
      </c>
      <c r="F105" s="11">
        <f t="shared" si="11"/>
        <v>3.3599999999999994</v>
      </c>
      <c r="G105" s="11">
        <f t="shared" si="12"/>
        <v>-3.6289308176100628</v>
      </c>
      <c r="H105" s="11">
        <f t="shared" si="13"/>
        <v>17.224799999999995</v>
      </c>
    </row>
    <row r="106" spans="1:8" ht="12.75">
      <c r="A106" s="11">
        <v>95</v>
      </c>
      <c r="B106" s="11">
        <f t="shared" si="7"/>
        <v>-7.15</v>
      </c>
      <c r="C106" s="11">
        <f t="shared" si="8"/>
        <v>16.845000000000006</v>
      </c>
      <c r="D106" s="11">
        <f t="shared" si="9"/>
        <v>-65.51175000000003</v>
      </c>
      <c r="E106" s="11">
        <f t="shared" si="10"/>
        <v>20</v>
      </c>
      <c r="F106" s="11">
        <f t="shared" si="11"/>
        <v>3.3000000000000007</v>
      </c>
      <c r="G106" s="11">
        <f t="shared" si="12"/>
        <v>-3.634920634920635</v>
      </c>
      <c r="H106" s="11">
        <f t="shared" si="13"/>
        <v>16.845000000000006</v>
      </c>
    </row>
    <row r="107" spans="1:8" ht="12.75">
      <c r="A107" s="11">
        <v>96</v>
      </c>
      <c r="B107" s="11">
        <f t="shared" si="7"/>
        <v>-7.12</v>
      </c>
      <c r="C107" s="11">
        <f t="shared" si="8"/>
        <v>16.4688</v>
      </c>
      <c r="D107" s="11">
        <f t="shared" si="9"/>
        <v>-63.742656000000004</v>
      </c>
      <c r="E107" s="11">
        <f t="shared" si="10"/>
        <v>20</v>
      </c>
      <c r="F107" s="11">
        <f t="shared" si="11"/>
        <v>3.24</v>
      </c>
      <c r="G107" s="11">
        <f t="shared" si="12"/>
        <v>-3.641025641025641</v>
      </c>
      <c r="H107" s="11">
        <f t="shared" si="13"/>
        <v>16.4688</v>
      </c>
    </row>
    <row r="108" spans="1:8" ht="12.75">
      <c r="A108" s="11">
        <v>97</v>
      </c>
      <c r="B108" s="11">
        <f t="shared" si="7"/>
        <v>-7.09</v>
      </c>
      <c r="C108" s="11">
        <f t="shared" si="8"/>
        <v>16.0962</v>
      </c>
      <c r="D108" s="11">
        <f t="shared" si="9"/>
        <v>-62.00725799999999</v>
      </c>
      <c r="E108" s="11">
        <f t="shared" si="10"/>
        <v>20</v>
      </c>
      <c r="F108" s="11">
        <f t="shared" si="11"/>
        <v>3.1799999999999997</v>
      </c>
      <c r="G108" s="11">
        <f t="shared" si="12"/>
        <v>-3.6472491909385116</v>
      </c>
      <c r="H108" s="11">
        <f t="shared" si="13"/>
        <v>16.0962</v>
      </c>
    </row>
    <row r="109" spans="1:8" ht="12.75">
      <c r="A109" s="11">
        <v>98</v>
      </c>
      <c r="B109" s="11">
        <f t="shared" si="7"/>
        <v>-7.0600000000000005</v>
      </c>
      <c r="C109" s="11">
        <f t="shared" si="8"/>
        <v>15.727200000000007</v>
      </c>
      <c r="D109" s="11">
        <f t="shared" si="9"/>
        <v>-60.30523200000003</v>
      </c>
      <c r="E109" s="11">
        <f t="shared" si="10"/>
        <v>20</v>
      </c>
      <c r="F109" s="11">
        <f t="shared" si="11"/>
        <v>3.120000000000001</v>
      </c>
      <c r="G109" s="11">
        <f t="shared" si="12"/>
        <v>-3.65359477124183</v>
      </c>
      <c r="H109" s="11">
        <f t="shared" si="13"/>
        <v>15.727200000000007</v>
      </c>
    </row>
    <row r="110" spans="1:8" ht="12.75">
      <c r="A110" s="11">
        <v>99</v>
      </c>
      <c r="B110" s="11">
        <f t="shared" si="7"/>
        <v>-7.03</v>
      </c>
      <c r="C110" s="11">
        <f t="shared" si="8"/>
        <v>15.361800000000002</v>
      </c>
      <c r="D110" s="11">
        <f t="shared" si="9"/>
        <v>-58.636254000000015</v>
      </c>
      <c r="E110" s="11">
        <f t="shared" si="10"/>
        <v>20</v>
      </c>
      <c r="F110" s="11">
        <f t="shared" si="11"/>
        <v>3.0600000000000005</v>
      </c>
      <c r="G110" s="11">
        <f t="shared" si="12"/>
        <v>-3.66006600660066</v>
      </c>
      <c r="H110" s="11">
        <f t="shared" si="13"/>
        <v>15.361800000000002</v>
      </c>
    </row>
    <row r="111" spans="1:8" ht="12.75">
      <c r="A111" s="11">
        <v>100</v>
      </c>
      <c r="B111" s="11">
        <f t="shared" si="7"/>
        <v>-7</v>
      </c>
      <c r="C111" s="11">
        <f t="shared" si="8"/>
        <v>15</v>
      </c>
      <c r="D111" s="11">
        <f t="shared" si="9"/>
        <v>-57</v>
      </c>
      <c r="E111" s="11">
        <f t="shared" si="10"/>
        <v>20</v>
      </c>
      <c r="F111" s="11">
        <f t="shared" si="11"/>
        <v>3</v>
      </c>
      <c r="G111" s="11">
        <f t="shared" si="12"/>
        <v>-3.6666666666666665</v>
      </c>
      <c r="H111" s="11">
        <f t="shared" si="13"/>
        <v>15</v>
      </c>
    </row>
    <row r="112" spans="1:8" ht="12.75">
      <c r="A112" s="11">
        <v>101</v>
      </c>
      <c r="B112" s="11">
        <f t="shared" si="7"/>
        <v>-6.970000000000001</v>
      </c>
      <c r="C112" s="11">
        <f t="shared" si="8"/>
        <v>14.641800000000007</v>
      </c>
      <c r="D112" s="11">
        <f t="shared" si="9"/>
        <v>-55.39614600000003</v>
      </c>
      <c r="E112" s="11">
        <f t="shared" si="10"/>
        <v>20</v>
      </c>
      <c r="F112" s="11">
        <f t="shared" si="11"/>
        <v>2.9400000000000013</v>
      </c>
      <c r="G112" s="11">
        <f t="shared" si="12"/>
        <v>-3.673400673400673</v>
      </c>
      <c r="H112" s="11">
        <f t="shared" si="13"/>
        <v>14.641800000000007</v>
      </c>
    </row>
    <row r="113" spans="1:8" ht="12.75">
      <c r="A113" s="11">
        <v>102</v>
      </c>
      <c r="B113" s="11">
        <f t="shared" si="7"/>
        <v>-6.9399999999999995</v>
      </c>
      <c r="C113" s="11">
        <f t="shared" si="8"/>
        <v>14.287199999999995</v>
      </c>
      <c r="D113" s="11">
        <f t="shared" si="9"/>
        <v>-53.82436799999998</v>
      </c>
      <c r="E113" s="11">
        <f t="shared" si="10"/>
        <v>20</v>
      </c>
      <c r="F113" s="11">
        <f t="shared" si="11"/>
        <v>2.879999999999999</v>
      </c>
      <c r="G113" s="11">
        <f t="shared" si="12"/>
        <v>-3.6802721088435373</v>
      </c>
      <c r="H113" s="11">
        <f t="shared" si="13"/>
        <v>14.287199999999995</v>
      </c>
    </row>
    <row r="114" spans="1:8" ht="12.75">
      <c r="A114" s="11">
        <v>103</v>
      </c>
      <c r="B114" s="11">
        <f t="shared" si="7"/>
        <v>-6.91</v>
      </c>
      <c r="C114" s="11">
        <f t="shared" si="8"/>
        <v>13.936200000000003</v>
      </c>
      <c r="D114" s="11">
        <f t="shared" si="9"/>
        <v>-52.28434200000001</v>
      </c>
      <c r="E114" s="11">
        <f t="shared" si="10"/>
        <v>20</v>
      </c>
      <c r="F114" s="11">
        <f t="shared" si="11"/>
        <v>2.8200000000000003</v>
      </c>
      <c r="G114" s="11">
        <f t="shared" si="12"/>
        <v>-3.687285223367698</v>
      </c>
      <c r="H114" s="11">
        <f t="shared" si="13"/>
        <v>13.936200000000003</v>
      </c>
    </row>
    <row r="115" spans="1:8" ht="12.75">
      <c r="A115" s="11">
        <v>104</v>
      </c>
      <c r="B115" s="11">
        <f t="shared" si="7"/>
        <v>-6.88</v>
      </c>
      <c r="C115" s="11">
        <f t="shared" si="8"/>
        <v>13.588799999999999</v>
      </c>
      <c r="D115" s="11">
        <f t="shared" si="9"/>
        <v>-50.775743999999996</v>
      </c>
      <c r="E115" s="11">
        <f t="shared" si="10"/>
        <v>20</v>
      </c>
      <c r="F115" s="11">
        <f t="shared" si="11"/>
        <v>2.76</v>
      </c>
      <c r="G115" s="11">
        <f t="shared" si="12"/>
        <v>-3.6944444444444446</v>
      </c>
      <c r="H115" s="11">
        <f t="shared" si="13"/>
        <v>13.588799999999999</v>
      </c>
    </row>
    <row r="116" spans="1:8" ht="12.75">
      <c r="A116" s="11">
        <v>105</v>
      </c>
      <c r="B116" s="11">
        <f t="shared" si="7"/>
        <v>-6.85</v>
      </c>
      <c r="C116" s="11">
        <f t="shared" si="8"/>
        <v>13.244999999999997</v>
      </c>
      <c r="D116" s="11">
        <f t="shared" si="9"/>
        <v>-49.29824999999999</v>
      </c>
      <c r="E116" s="11">
        <f t="shared" si="10"/>
        <v>20</v>
      </c>
      <c r="F116" s="11">
        <f t="shared" si="11"/>
        <v>2.6999999999999993</v>
      </c>
      <c r="G116" s="11">
        <f t="shared" si="12"/>
        <v>-3.7017543859649122</v>
      </c>
      <c r="H116" s="11">
        <f t="shared" si="13"/>
        <v>13.244999999999997</v>
      </c>
    </row>
    <row r="117" spans="1:8" ht="12.75">
      <c r="A117" s="11">
        <v>106</v>
      </c>
      <c r="B117" s="11">
        <f t="shared" si="7"/>
        <v>-6.82</v>
      </c>
      <c r="C117" s="11">
        <f t="shared" si="8"/>
        <v>12.904800000000003</v>
      </c>
      <c r="D117" s="11">
        <f t="shared" si="9"/>
        <v>-47.85153600000002</v>
      </c>
      <c r="E117" s="11">
        <f t="shared" si="10"/>
        <v>20</v>
      </c>
      <c r="F117" s="11">
        <f t="shared" si="11"/>
        <v>2.6400000000000006</v>
      </c>
      <c r="G117" s="11">
        <f t="shared" si="12"/>
        <v>-3.709219858156028</v>
      </c>
      <c r="H117" s="11">
        <f t="shared" si="13"/>
        <v>12.904800000000003</v>
      </c>
    </row>
    <row r="118" spans="1:8" ht="12.75">
      <c r="A118" s="11">
        <v>107</v>
      </c>
      <c r="B118" s="11">
        <f t="shared" si="7"/>
        <v>-6.79</v>
      </c>
      <c r="C118" s="11">
        <f t="shared" si="8"/>
        <v>12.568200000000001</v>
      </c>
      <c r="D118" s="11">
        <f t="shared" si="9"/>
        <v>-46.435278000000004</v>
      </c>
      <c r="E118" s="11">
        <f t="shared" si="10"/>
        <v>20</v>
      </c>
      <c r="F118" s="11">
        <f t="shared" si="11"/>
        <v>2.58</v>
      </c>
      <c r="G118" s="11">
        <f t="shared" si="12"/>
        <v>-3.716845878136201</v>
      </c>
      <c r="H118" s="11">
        <f t="shared" si="13"/>
        <v>12.568200000000001</v>
      </c>
    </row>
    <row r="119" spans="1:8" ht="12.75">
      <c r="A119" s="11">
        <v>108</v>
      </c>
      <c r="B119" s="11">
        <f t="shared" si="7"/>
        <v>-6.76</v>
      </c>
      <c r="C119" s="11">
        <f t="shared" si="8"/>
        <v>12.235199999999997</v>
      </c>
      <c r="D119" s="11">
        <f t="shared" si="9"/>
        <v>-45.04915199999999</v>
      </c>
      <c r="E119" s="11">
        <f t="shared" si="10"/>
        <v>20</v>
      </c>
      <c r="F119" s="11">
        <f t="shared" si="11"/>
        <v>2.5199999999999996</v>
      </c>
      <c r="G119" s="11">
        <f t="shared" si="12"/>
        <v>-3.7246376811594204</v>
      </c>
      <c r="H119" s="11">
        <f t="shared" si="13"/>
        <v>12.235199999999997</v>
      </c>
    </row>
    <row r="120" spans="1:8" ht="12.75">
      <c r="A120" s="11">
        <v>109</v>
      </c>
      <c r="B120" s="11">
        <f t="shared" si="7"/>
        <v>-6.73</v>
      </c>
      <c r="C120" s="11">
        <f t="shared" si="8"/>
        <v>11.905800000000005</v>
      </c>
      <c r="D120" s="11">
        <f t="shared" si="9"/>
        <v>-43.69283400000002</v>
      </c>
      <c r="E120" s="11">
        <f t="shared" si="10"/>
        <v>20</v>
      </c>
      <c r="F120" s="11">
        <f t="shared" si="11"/>
        <v>2.460000000000001</v>
      </c>
      <c r="G120" s="11">
        <f t="shared" si="12"/>
        <v>-3.7326007326007327</v>
      </c>
      <c r="H120" s="11">
        <f t="shared" si="13"/>
        <v>11.905800000000005</v>
      </c>
    </row>
    <row r="121" spans="1:8" ht="12.75">
      <c r="A121" s="11">
        <v>110</v>
      </c>
      <c r="B121" s="11">
        <f t="shared" si="7"/>
        <v>-6.7</v>
      </c>
      <c r="C121" s="11">
        <f t="shared" si="8"/>
        <v>11.580000000000002</v>
      </c>
      <c r="D121" s="11">
        <f t="shared" si="9"/>
        <v>-42.36600000000001</v>
      </c>
      <c r="E121" s="11">
        <f t="shared" si="10"/>
        <v>20</v>
      </c>
      <c r="F121" s="11">
        <f t="shared" si="11"/>
        <v>2.4000000000000004</v>
      </c>
      <c r="G121" s="11">
        <f t="shared" si="12"/>
        <v>-3.7407407407407405</v>
      </c>
      <c r="H121" s="11">
        <f t="shared" si="13"/>
        <v>11.580000000000002</v>
      </c>
    </row>
    <row r="122" spans="1:8" ht="12.75">
      <c r="A122" s="11">
        <v>111</v>
      </c>
      <c r="B122" s="11">
        <f t="shared" si="7"/>
        <v>-6.67</v>
      </c>
      <c r="C122" s="11">
        <f t="shared" si="8"/>
        <v>11.2578</v>
      </c>
      <c r="D122" s="11">
        <f t="shared" si="9"/>
        <v>-41.068326</v>
      </c>
      <c r="E122" s="11">
        <f t="shared" si="10"/>
        <v>20</v>
      </c>
      <c r="F122" s="11">
        <f t="shared" si="11"/>
        <v>2.34</v>
      </c>
      <c r="G122" s="11">
        <f t="shared" si="12"/>
        <v>-3.749063670411985</v>
      </c>
      <c r="H122" s="11">
        <f t="shared" si="13"/>
        <v>11.2578</v>
      </c>
    </row>
    <row r="123" spans="1:8" ht="12.75">
      <c r="A123" s="11">
        <v>112</v>
      </c>
      <c r="B123" s="11">
        <f t="shared" si="7"/>
        <v>-6.640000000000001</v>
      </c>
      <c r="C123" s="11">
        <f t="shared" si="8"/>
        <v>10.939200000000007</v>
      </c>
      <c r="D123" s="11">
        <f t="shared" si="9"/>
        <v>-39.799488000000025</v>
      </c>
      <c r="E123" s="11">
        <f t="shared" si="10"/>
        <v>20</v>
      </c>
      <c r="F123" s="11">
        <f t="shared" si="11"/>
        <v>2.280000000000001</v>
      </c>
      <c r="G123" s="11">
        <f t="shared" si="12"/>
        <v>-3.7575757575757573</v>
      </c>
      <c r="H123" s="11">
        <f t="shared" si="13"/>
        <v>10.939200000000007</v>
      </c>
    </row>
    <row r="124" spans="1:8" ht="12.75">
      <c r="A124" s="11">
        <v>113</v>
      </c>
      <c r="B124" s="11">
        <f t="shared" si="7"/>
        <v>-6.61</v>
      </c>
      <c r="C124" s="11">
        <f t="shared" si="8"/>
        <v>10.624200000000004</v>
      </c>
      <c r="D124" s="11">
        <f t="shared" si="9"/>
        <v>-38.559162000000015</v>
      </c>
      <c r="E124" s="11">
        <f t="shared" si="10"/>
        <v>20</v>
      </c>
      <c r="F124" s="11">
        <f t="shared" si="11"/>
        <v>2.2200000000000006</v>
      </c>
      <c r="G124" s="11">
        <f t="shared" si="12"/>
        <v>-3.7662835249042144</v>
      </c>
      <c r="H124" s="11">
        <f t="shared" si="13"/>
        <v>10.624200000000004</v>
      </c>
    </row>
    <row r="125" spans="1:8" ht="12.75">
      <c r="A125" s="11">
        <v>114</v>
      </c>
      <c r="B125" s="11">
        <f t="shared" si="7"/>
        <v>-6.58</v>
      </c>
      <c r="C125" s="11">
        <f t="shared" si="8"/>
        <v>10.312800000000001</v>
      </c>
      <c r="D125" s="11">
        <f t="shared" si="9"/>
        <v>-37.347024000000005</v>
      </c>
      <c r="E125" s="11">
        <f t="shared" si="10"/>
        <v>20</v>
      </c>
      <c r="F125" s="11">
        <f t="shared" si="11"/>
        <v>2.16</v>
      </c>
      <c r="G125" s="11">
        <f t="shared" si="12"/>
        <v>-3.7751937984496124</v>
      </c>
      <c r="H125" s="11">
        <f t="shared" si="13"/>
        <v>10.312800000000001</v>
      </c>
    </row>
    <row r="126" spans="1:8" ht="12.75">
      <c r="A126" s="11">
        <v>115</v>
      </c>
      <c r="B126" s="11">
        <f t="shared" si="7"/>
        <v>-6.550000000000001</v>
      </c>
      <c r="C126" s="11">
        <f t="shared" si="8"/>
        <v>10.005000000000008</v>
      </c>
      <c r="D126" s="11">
        <f t="shared" si="9"/>
        <v>-36.16275000000003</v>
      </c>
      <c r="E126" s="11">
        <f t="shared" si="10"/>
        <v>20</v>
      </c>
      <c r="F126" s="11">
        <f t="shared" si="11"/>
        <v>2.1000000000000014</v>
      </c>
      <c r="G126" s="11">
        <f t="shared" si="12"/>
        <v>-3.784313725490196</v>
      </c>
      <c r="H126" s="11">
        <f t="shared" si="13"/>
        <v>10.005000000000008</v>
      </c>
    </row>
    <row r="127" spans="1:8" ht="12.75">
      <c r="A127" s="11">
        <v>116</v>
      </c>
      <c r="B127" s="11">
        <f t="shared" si="7"/>
        <v>-6.52</v>
      </c>
      <c r="C127" s="11">
        <f t="shared" si="8"/>
        <v>9.700799999999996</v>
      </c>
      <c r="D127" s="11">
        <f t="shared" si="9"/>
        <v>-35.00601599999998</v>
      </c>
      <c r="E127" s="11">
        <f t="shared" si="10"/>
        <v>20</v>
      </c>
      <c r="F127" s="11">
        <f t="shared" si="11"/>
        <v>2.039999999999999</v>
      </c>
      <c r="G127" s="11">
        <f t="shared" si="12"/>
        <v>-3.793650793650794</v>
      </c>
      <c r="H127" s="11">
        <f t="shared" si="13"/>
        <v>9.700799999999996</v>
      </c>
    </row>
    <row r="128" spans="1:8" ht="12.75">
      <c r="A128" s="11">
        <v>117</v>
      </c>
      <c r="B128" s="11">
        <f t="shared" si="7"/>
        <v>-6.49</v>
      </c>
      <c r="C128" s="11">
        <f t="shared" si="8"/>
        <v>9.400200000000002</v>
      </c>
      <c r="D128" s="11">
        <f t="shared" si="9"/>
        <v>-33.876498000000005</v>
      </c>
      <c r="E128" s="11">
        <f t="shared" si="10"/>
        <v>20</v>
      </c>
      <c r="F128" s="11">
        <f t="shared" si="11"/>
        <v>1.9800000000000004</v>
      </c>
      <c r="G128" s="11">
        <f t="shared" si="12"/>
        <v>-3.8032128514056223</v>
      </c>
      <c r="H128" s="11">
        <f t="shared" si="13"/>
        <v>9.400200000000002</v>
      </c>
    </row>
    <row r="129" spans="1:8" ht="12.75">
      <c r="A129" s="11">
        <v>118</v>
      </c>
      <c r="B129" s="11">
        <f t="shared" si="7"/>
        <v>-6.46</v>
      </c>
      <c r="C129" s="11">
        <f t="shared" si="8"/>
        <v>9.1032</v>
      </c>
      <c r="D129" s="11">
        <f t="shared" si="9"/>
        <v>-32.773872</v>
      </c>
      <c r="E129" s="11">
        <f t="shared" si="10"/>
        <v>20</v>
      </c>
      <c r="F129" s="11">
        <f t="shared" si="11"/>
        <v>1.92</v>
      </c>
      <c r="G129" s="11">
        <f t="shared" si="12"/>
        <v>-3.813008130081301</v>
      </c>
      <c r="H129" s="11">
        <f t="shared" si="13"/>
        <v>9.1032</v>
      </c>
    </row>
    <row r="130" spans="1:8" ht="12.75">
      <c r="A130" s="11">
        <v>119</v>
      </c>
      <c r="B130" s="11">
        <f t="shared" si="7"/>
        <v>-6.43</v>
      </c>
      <c r="C130" s="11">
        <f t="shared" si="8"/>
        <v>8.809799999999997</v>
      </c>
      <c r="D130" s="11">
        <f t="shared" si="9"/>
        <v>-31.69781399999999</v>
      </c>
      <c r="E130" s="11">
        <f t="shared" si="10"/>
        <v>20</v>
      </c>
      <c r="F130" s="11">
        <f t="shared" si="11"/>
        <v>1.8599999999999994</v>
      </c>
      <c r="G130" s="11">
        <f t="shared" si="12"/>
        <v>-3.823045267489712</v>
      </c>
      <c r="H130" s="11">
        <f t="shared" si="13"/>
        <v>8.809799999999997</v>
      </c>
    </row>
    <row r="131" spans="1:8" ht="12.75">
      <c r="A131" s="11">
        <v>120</v>
      </c>
      <c r="B131" s="11">
        <f t="shared" si="7"/>
        <v>-6.4</v>
      </c>
      <c r="C131" s="11">
        <f t="shared" si="8"/>
        <v>8.520000000000003</v>
      </c>
      <c r="D131" s="11">
        <f t="shared" si="9"/>
        <v>-30.64800000000001</v>
      </c>
      <c r="E131" s="11">
        <f t="shared" si="10"/>
        <v>20</v>
      </c>
      <c r="F131" s="11">
        <f t="shared" si="11"/>
        <v>1.8000000000000007</v>
      </c>
      <c r="G131" s="11">
        <f t="shared" si="12"/>
        <v>-3.833333333333333</v>
      </c>
      <c r="H131" s="11">
        <f t="shared" si="13"/>
        <v>8.520000000000003</v>
      </c>
    </row>
    <row r="132" spans="1:8" ht="12.75">
      <c r="A132" s="11">
        <v>121</v>
      </c>
      <c r="B132" s="11">
        <f t="shared" si="7"/>
        <v>-6.37</v>
      </c>
      <c r="C132" s="11">
        <f t="shared" si="8"/>
        <v>8.2338</v>
      </c>
      <c r="D132" s="11">
        <f t="shared" si="9"/>
        <v>-29.624106</v>
      </c>
      <c r="E132" s="11">
        <f t="shared" si="10"/>
        <v>20</v>
      </c>
      <c r="F132" s="11">
        <f t="shared" si="11"/>
        <v>1.7400000000000002</v>
      </c>
      <c r="G132" s="11">
        <f t="shared" si="12"/>
        <v>-3.8438818565400843</v>
      </c>
      <c r="H132" s="11">
        <f t="shared" si="13"/>
        <v>8.2338</v>
      </c>
    </row>
    <row r="133" spans="1:8" ht="12.75">
      <c r="A133" s="11">
        <v>122</v>
      </c>
      <c r="B133" s="11">
        <f t="shared" si="7"/>
        <v>-6.34</v>
      </c>
      <c r="C133" s="11">
        <f t="shared" si="8"/>
        <v>7.951199999999998</v>
      </c>
      <c r="D133" s="11">
        <f t="shared" si="9"/>
        <v>-28.625807999999996</v>
      </c>
      <c r="E133" s="11">
        <f t="shared" si="10"/>
        <v>20</v>
      </c>
      <c r="F133" s="11">
        <f t="shared" si="11"/>
        <v>1.6799999999999997</v>
      </c>
      <c r="G133" s="11">
        <f t="shared" si="12"/>
        <v>-3.8547008547008548</v>
      </c>
      <c r="H133" s="11">
        <f t="shared" si="13"/>
        <v>7.951199999999998</v>
      </c>
    </row>
    <row r="134" spans="1:8" ht="12.75">
      <c r="A134" s="11">
        <v>123</v>
      </c>
      <c r="B134" s="11">
        <f t="shared" si="7"/>
        <v>-6.3100000000000005</v>
      </c>
      <c r="C134" s="11">
        <f t="shared" si="8"/>
        <v>7.6722000000000055</v>
      </c>
      <c r="D134" s="11">
        <f t="shared" si="9"/>
        <v>-27.652782000000016</v>
      </c>
      <c r="E134" s="11">
        <f t="shared" si="10"/>
        <v>20</v>
      </c>
      <c r="F134" s="11">
        <f t="shared" si="11"/>
        <v>1.620000000000001</v>
      </c>
      <c r="G134" s="11">
        <f t="shared" si="12"/>
        <v>-3.865800865800866</v>
      </c>
      <c r="H134" s="11">
        <f t="shared" si="13"/>
        <v>7.6722000000000055</v>
      </c>
    </row>
    <row r="135" spans="1:8" ht="12.75">
      <c r="A135" s="11">
        <v>124</v>
      </c>
      <c r="B135" s="11">
        <f t="shared" si="7"/>
        <v>-6.28</v>
      </c>
      <c r="C135" s="11">
        <f t="shared" si="8"/>
        <v>7.3968000000000025</v>
      </c>
      <c r="D135" s="11">
        <f t="shared" si="9"/>
        <v>-26.704704000000007</v>
      </c>
      <c r="E135" s="11">
        <f t="shared" si="10"/>
        <v>20</v>
      </c>
      <c r="F135" s="11">
        <f t="shared" si="11"/>
        <v>1.5600000000000005</v>
      </c>
      <c r="G135" s="11">
        <f t="shared" si="12"/>
        <v>-3.8771929824561404</v>
      </c>
      <c r="H135" s="11">
        <f t="shared" si="13"/>
        <v>7.3968000000000025</v>
      </c>
    </row>
    <row r="136" spans="1:8" ht="12.75">
      <c r="A136" s="11">
        <v>125</v>
      </c>
      <c r="B136" s="11">
        <f t="shared" si="7"/>
        <v>-6.25</v>
      </c>
      <c r="C136" s="11">
        <f t="shared" si="8"/>
        <v>7.125</v>
      </c>
      <c r="D136" s="11">
        <f t="shared" si="9"/>
        <v>-25.78125</v>
      </c>
      <c r="E136" s="11">
        <f t="shared" si="10"/>
        <v>20</v>
      </c>
      <c r="F136" s="11">
        <f t="shared" si="11"/>
        <v>1.5</v>
      </c>
      <c r="G136" s="11">
        <f t="shared" si="12"/>
        <v>-3.888888888888889</v>
      </c>
      <c r="H136" s="11">
        <f t="shared" si="13"/>
        <v>7.125</v>
      </c>
    </row>
    <row r="137" spans="1:8" ht="12.75">
      <c r="A137" s="11">
        <v>126</v>
      </c>
      <c r="B137" s="11">
        <f t="shared" si="7"/>
        <v>-6.220000000000001</v>
      </c>
      <c r="C137" s="11">
        <f t="shared" si="8"/>
        <v>6.856800000000005</v>
      </c>
      <c r="D137" s="11">
        <f t="shared" si="9"/>
        <v>-24.88209600000002</v>
      </c>
      <c r="E137" s="11">
        <f t="shared" si="10"/>
        <v>20</v>
      </c>
      <c r="F137" s="11">
        <f t="shared" si="11"/>
        <v>1.4400000000000013</v>
      </c>
      <c r="G137" s="11">
        <f t="shared" si="12"/>
        <v>-3.9009009009009006</v>
      </c>
      <c r="H137" s="11">
        <f t="shared" si="13"/>
        <v>6.856800000000005</v>
      </c>
    </row>
    <row r="138" spans="1:8" ht="12.75">
      <c r="A138" s="11">
        <v>127</v>
      </c>
      <c r="B138" s="11">
        <f t="shared" si="7"/>
        <v>-6.1899999999999995</v>
      </c>
      <c r="C138" s="11">
        <f t="shared" si="8"/>
        <v>6.5921999999999965</v>
      </c>
      <c r="D138" s="11">
        <f t="shared" si="9"/>
        <v>-24.006917999999988</v>
      </c>
      <c r="E138" s="11">
        <f t="shared" si="10"/>
        <v>20</v>
      </c>
      <c r="F138" s="11">
        <f t="shared" si="11"/>
        <v>1.379999999999999</v>
      </c>
      <c r="G138" s="11">
        <f t="shared" si="12"/>
        <v>-3.9132420091324205</v>
      </c>
      <c r="H138" s="11">
        <f t="shared" si="13"/>
        <v>6.5921999999999965</v>
      </c>
    </row>
    <row r="139" spans="1:8" ht="12.75">
      <c r="A139" s="11">
        <v>128</v>
      </c>
      <c r="B139" s="11">
        <f t="shared" si="7"/>
        <v>-6.16</v>
      </c>
      <c r="C139" s="11">
        <f t="shared" si="8"/>
        <v>6.331200000000001</v>
      </c>
      <c r="D139" s="11">
        <f t="shared" si="9"/>
        <v>-23.155392000000003</v>
      </c>
      <c r="E139" s="11">
        <f t="shared" si="10"/>
        <v>20</v>
      </c>
      <c r="F139" s="11">
        <f t="shared" si="11"/>
        <v>1.3200000000000003</v>
      </c>
      <c r="G139" s="11">
        <f t="shared" si="12"/>
        <v>-3.9259259259259256</v>
      </c>
      <c r="H139" s="11">
        <f t="shared" si="13"/>
        <v>6.331200000000001</v>
      </c>
    </row>
    <row r="140" spans="1:8" ht="12.75">
      <c r="A140" s="11">
        <v>129</v>
      </c>
      <c r="B140" s="11">
        <f aca="true" t="shared" si="14" ref="B140:B203">-10+A140*$C$8</f>
        <v>-6.130000000000001</v>
      </c>
      <c r="C140" s="11">
        <f aca="true" t="shared" si="15" ref="C140:C203">$C$2*($C$3*B140+$C$4)^2+$C$5</f>
        <v>6.073800000000007</v>
      </c>
      <c r="D140" s="11">
        <f aca="true" t="shared" si="16" ref="D140:D203">$C$2*($C$3*B140+$C$4)^3+$C$5</f>
        <v>-22.327194000000024</v>
      </c>
      <c r="E140" s="11">
        <f aca="true" t="shared" si="17" ref="E140:E203">IF($C$3*B140+$C$4&gt;=0,$C$2*SQRT($C$3*B140+$C$4)+$C$5,20)</f>
        <v>20</v>
      </c>
      <c r="F140" s="11">
        <f aca="true" t="shared" si="18" ref="F140:F203">$C$2*ABS($C$3*B140+$C$4)+$C$5</f>
        <v>1.2600000000000016</v>
      </c>
      <c r="G140" s="11">
        <f aca="true" t="shared" si="19" ref="G140:G203">IF($C$3*B140+$C$4=0,20,$C$2/($C$3*B140+$C$4)+$C$5)</f>
        <v>-3.9389671361502345</v>
      </c>
      <c r="H140" s="11">
        <f aca="true" t="shared" si="20" ref="H140:H203">CHOOSE($I$1,C140,D140,E140,F140,G140)</f>
        <v>6.073800000000007</v>
      </c>
    </row>
    <row r="141" spans="1:8" ht="12.75">
      <c r="A141" s="11">
        <v>130</v>
      </c>
      <c r="B141" s="11">
        <f t="shared" si="14"/>
        <v>-6.1</v>
      </c>
      <c r="C141" s="11">
        <f t="shared" si="15"/>
        <v>5.819999999999997</v>
      </c>
      <c r="D141" s="11">
        <f t="shared" si="16"/>
        <v>-21.52199999999999</v>
      </c>
      <c r="E141" s="11">
        <f t="shared" si="17"/>
        <v>20</v>
      </c>
      <c r="F141" s="11">
        <f t="shared" si="18"/>
        <v>1.1999999999999993</v>
      </c>
      <c r="G141" s="11">
        <f t="shared" si="19"/>
        <v>-3.9523809523809526</v>
      </c>
      <c r="H141" s="11">
        <f t="shared" si="20"/>
        <v>5.819999999999997</v>
      </c>
    </row>
    <row r="142" spans="1:8" ht="12.75">
      <c r="A142" s="11">
        <v>131</v>
      </c>
      <c r="B142" s="11">
        <f t="shared" si="14"/>
        <v>-6.07</v>
      </c>
      <c r="C142" s="11">
        <f t="shared" si="15"/>
        <v>5.5698000000000025</v>
      </c>
      <c r="D142" s="11">
        <f t="shared" si="16"/>
        <v>-20.739486000000007</v>
      </c>
      <c r="E142" s="11">
        <f t="shared" si="17"/>
        <v>20</v>
      </c>
      <c r="F142" s="11">
        <f t="shared" si="18"/>
        <v>1.1400000000000006</v>
      </c>
      <c r="G142" s="11">
        <f t="shared" si="19"/>
        <v>-3.966183574879227</v>
      </c>
      <c r="H142" s="11">
        <f t="shared" si="20"/>
        <v>5.5698000000000025</v>
      </c>
    </row>
    <row r="143" spans="1:8" ht="12.75">
      <c r="A143" s="11">
        <v>132</v>
      </c>
      <c r="B143" s="11">
        <f t="shared" si="14"/>
        <v>-6.04</v>
      </c>
      <c r="C143" s="11">
        <f t="shared" si="15"/>
        <v>5.3232</v>
      </c>
      <c r="D143" s="11">
        <f t="shared" si="16"/>
        <v>-19.979328</v>
      </c>
      <c r="E143" s="11">
        <f t="shared" si="17"/>
        <v>20</v>
      </c>
      <c r="F143" s="11">
        <f t="shared" si="18"/>
        <v>1.08</v>
      </c>
      <c r="G143" s="11">
        <f t="shared" si="19"/>
        <v>-3.980392156862745</v>
      </c>
      <c r="H143" s="11">
        <f t="shared" si="20"/>
        <v>5.3232</v>
      </c>
    </row>
    <row r="144" spans="1:8" ht="12.75">
      <c r="A144" s="11">
        <v>133</v>
      </c>
      <c r="B144" s="11">
        <f t="shared" si="14"/>
        <v>-6.01</v>
      </c>
      <c r="C144" s="11">
        <f t="shared" si="15"/>
        <v>5.080199999999998</v>
      </c>
      <c r="D144" s="11">
        <f t="shared" si="16"/>
        <v>-19.241201999999994</v>
      </c>
      <c r="E144" s="11">
        <f t="shared" si="17"/>
        <v>20</v>
      </c>
      <c r="F144" s="11">
        <f t="shared" si="18"/>
        <v>1.0199999999999996</v>
      </c>
      <c r="G144" s="11">
        <f t="shared" si="19"/>
        <v>-3.9950248756218905</v>
      </c>
      <c r="H144" s="11">
        <f t="shared" si="20"/>
        <v>5.080199999999998</v>
      </c>
    </row>
    <row r="145" spans="1:8" ht="12.75">
      <c r="A145" s="11">
        <v>134</v>
      </c>
      <c r="B145" s="11">
        <f t="shared" si="14"/>
        <v>-5.98</v>
      </c>
      <c r="C145" s="11">
        <f t="shared" si="15"/>
        <v>4.840800000000003</v>
      </c>
      <c r="D145" s="11">
        <f t="shared" si="16"/>
        <v>-18.52478400000001</v>
      </c>
      <c r="E145" s="11">
        <f t="shared" si="17"/>
        <v>20</v>
      </c>
      <c r="F145" s="11">
        <f t="shared" si="18"/>
        <v>0.9600000000000009</v>
      </c>
      <c r="G145" s="11">
        <f t="shared" si="19"/>
        <v>-4.01010101010101</v>
      </c>
      <c r="H145" s="11">
        <f t="shared" si="20"/>
        <v>4.840800000000003</v>
      </c>
    </row>
    <row r="146" spans="1:8" ht="12.75">
      <c r="A146" s="11">
        <v>135</v>
      </c>
      <c r="B146" s="11">
        <f t="shared" si="14"/>
        <v>-5.95</v>
      </c>
      <c r="C146" s="11">
        <f t="shared" si="15"/>
        <v>4.605000000000001</v>
      </c>
      <c r="D146" s="11">
        <f t="shared" si="16"/>
        <v>-17.829750000000004</v>
      </c>
      <c r="E146" s="11">
        <f t="shared" si="17"/>
        <v>20</v>
      </c>
      <c r="F146" s="11">
        <f t="shared" si="18"/>
        <v>0.9000000000000004</v>
      </c>
      <c r="G146" s="11">
        <f t="shared" si="19"/>
        <v>-4.0256410256410255</v>
      </c>
      <c r="H146" s="11">
        <f t="shared" si="20"/>
        <v>4.605000000000001</v>
      </c>
    </row>
    <row r="147" spans="1:8" ht="12.75">
      <c r="A147" s="11">
        <v>136</v>
      </c>
      <c r="B147" s="11">
        <f t="shared" si="14"/>
        <v>-5.92</v>
      </c>
      <c r="C147" s="11">
        <f t="shared" si="15"/>
        <v>4.3728</v>
      </c>
      <c r="D147" s="11">
        <f t="shared" si="16"/>
        <v>-17.155776</v>
      </c>
      <c r="E147" s="11">
        <f t="shared" si="17"/>
        <v>20</v>
      </c>
      <c r="F147" s="11">
        <f t="shared" si="18"/>
        <v>0.8399999999999999</v>
      </c>
      <c r="G147" s="11">
        <f t="shared" si="19"/>
        <v>-4.041666666666667</v>
      </c>
      <c r="H147" s="11">
        <f t="shared" si="20"/>
        <v>4.3728</v>
      </c>
    </row>
    <row r="148" spans="1:8" ht="12.75">
      <c r="A148" s="11">
        <v>137</v>
      </c>
      <c r="B148" s="11">
        <f t="shared" si="14"/>
        <v>-5.890000000000001</v>
      </c>
      <c r="C148" s="11">
        <f t="shared" si="15"/>
        <v>4.144200000000004</v>
      </c>
      <c r="D148" s="11">
        <f t="shared" si="16"/>
        <v>-16.502538000000012</v>
      </c>
      <c r="E148" s="11">
        <f t="shared" si="17"/>
        <v>20</v>
      </c>
      <c r="F148" s="11">
        <f t="shared" si="18"/>
        <v>0.7800000000000011</v>
      </c>
      <c r="G148" s="11">
        <f t="shared" si="19"/>
        <v>-4.058201058201058</v>
      </c>
      <c r="H148" s="11">
        <f t="shared" si="20"/>
        <v>4.144200000000004</v>
      </c>
    </row>
    <row r="149" spans="1:8" ht="12.75">
      <c r="A149" s="11">
        <v>138</v>
      </c>
      <c r="B149" s="11">
        <f t="shared" si="14"/>
        <v>-5.86</v>
      </c>
      <c r="C149" s="11">
        <f t="shared" si="15"/>
        <v>3.9192000000000027</v>
      </c>
      <c r="D149" s="11">
        <f t="shared" si="16"/>
        <v>-15.869712000000007</v>
      </c>
      <c r="E149" s="11">
        <f t="shared" si="17"/>
        <v>20</v>
      </c>
      <c r="F149" s="11">
        <f t="shared" si="18"/>
        <v>0.7200000000000006</v>
      </c>
      <c r="G149" s="11">
        <f t="shared" si="19"/>
        <v>-4.075268817204301</v>
      </c>
      <c r="H149" s="11">
        <f t="shared" si="20"/>
        <v>3.9192000000000027</v>
      </c>
    </row>
    <row r="150" spans="1:8" ht="12.75">
      <c r="A150" s="11">
        <v>139</v>
      </c>
      <c r="B150" s="11">
        <f t="shared" si="14"/>
        <v>-5.83</v>
      </c>
      <c r="C150" s="11">
        <f t="shared" si="15"/>
        <v>3.697800000000001</v>
      </c>
      <c r="D150" s="11">
        <f t="shared" si="16"/>
        <v>-15.256974000000001</v>
      </c>
      <c r="E150" s="11">
        <f t="shared" si="17"/>
        <v>20</v>
      </c>
      <c r="F150" s="11">
        <f t="shared" si="18"/>
        <v>0.6600000000000001</v>
      </c>
      <c r="G150" s="11">
        <f t="shared" si="19"/>
        <v>-4.092896174863387</v>
      </c>
      <c r="H150" s="11">
        <f t="shared" si="20"/>
        <v>3.697800000000001</v>
      </c>
    </row>
    <row r="151" spans="1:8" ht="12.75">
      <c r="A151" s="11">
        <v>140</v>
      </c>
      <c r="B151" s="11">
        <f t="shared" si="14"/>
        <v>-5.8</v>
      </c>
      <c r="C151" s="11">
        <f t="shared" si="15"/>
        <v>3.4799999999999986</v>
      </c>
      <c r="D151" s="11">
        <f t="shared" si="16"/>
        <v>-14.663999999999996</v>
      </c>
      <c r="E151" s="11">
        <f t="shared" si="17"/>
        <v>20</v>
      </c>
      <c r="F151" s="11">
        <f t="shared" si="18"/>
        <v>0.5999999999999996</v>
      </c>
      <c r="G151" s="11">
        <f t="shared" si="19"/>
        <v>-4.111111111111111</v>
      </c>
      <c r="H151" s="11">
        <f t="shared" si="20"/>
        <v>3.4799999999999986</v>
      </c>
    </row>
    <row r="152" spans="1:8" ht="12.75">
      <c r="A152" s="11">
        <v>141</v>
      </c>
      <c r="B152" s="11">
        <f t="shared" si="14"/>
        <v>-5.7700000000000005</v>
      </c>
      <c r="C152" s="11">
        <f t="shared" si="15"/>
        <v>3.265800000000003</v>
      </c>
      <c r="D152" s="11">
        <f t="shared" si="16"/>
        <v>-14.090466000000008</v>
      </c>
      <c r="E152" s="11">
        <f t="shared" si="17"/>
        <v>20</v>
      </c>
      <c r="F152" s="11">
        <f t="shared" si="18"/>
        <v>0.5400000000000009</v>
      </c>
      <c r="G152" s="11">
        <f t="shared" si="19"/>
        <v>-4.129943502824858</v>
      </c>
      <c r="H152" s="11">
        <f t="shared" si="20"/>
        <v>3.265800000000003</v>
      </c>
    </row>
    <row r="153" spans="1:8" ht="12.75">
      <c r="A153" s="11">
        <v>142</v>
      </c>
      <c r="B153" s="11">
        <f t="shared" si="14"/>
        <v>-5.74</v>
      </c>
      <c r="C153" s="11">
        <f t="shared" si="15"/>
        <v>3.055200000000002</v>
      </c>
      <c r="D153" s="11">
        <f t="shared" si="16"/>
        <v>-13.536048000000005</v>
      </c>
      <c r="E153" s="11">
        <f t="shared" si="17"/>
        <v>20</v>
      </c>
      <c r="F153" s="11">
        <f t="shared" si="18"/>
        <v>0.4800000000000004</v>
      </c>
      <c r="G153" s="11">
        <f t="shared" si="19"/>
        <v>-4.149425287356322</v>
      </c>
      <c r="H153" s="11">
        <f t="shared" si="20"/>
        <v>3.055200000000002</v>
      </c>
    </row>
    <row r="154" spans="1:8" ht="12.75">
      <c r="A154" s="11">
        <v>143</v>
      </c>
      <c r="B154" s="11">
        <f t="shared" si="14"/>
        <v>-5.71</v>
      </c>
      <c r="C154" s="11">
        <f t="shared" si="15"/>
        <v>2.8481999999999994</v>
      </c>
      <c r="D154" s="11">
        <f t="shared" si="16"/>
        <v>-13.000421999999999</v>
      </c>
      <c r="E154" s="11">
        <f t="shared" si="17"/>
        <v>20</v>
      </c>
      <c r="F154" s="11">
        <f t="shared" si="18"/>
        <v>0.41999999999999993</v>
      </c>
      <c r="G154" s="11">
        <f t="shared" si="19"/>
        <v>-4.169590643274853</v>
      </c>
      <c r="H154" s="11">
        <f t="shared" si="20"/>
        <v>2.8481999999999994</v>
      </c>
    </row>
    <row r="155" spans="1:8" ht="12.75">
      <c r="A155" s="11">
        <v>144</v>
      </c>
      <c r="B155" s="11">
        <f t="shared" si="14"/>
        <v>-5.68</v>
      </c>
      <c r="C155" s="11">
        <f t="shared" si="15"/>
        <v>2.6447999999999983</v>
      </c>
      <c r="D155" s="11">
        <f t="shared" si="16"/>
        <v>-12.483263999999995</v>
      </c>
      <c r="E155" s="11">
        <f t="shared" si="17"/>
        <v>20</v>
      </c>
      <c r="F155" s="11">
        <f t="shared" si="18"/>
        <v>0.35999999999999943</v>
      </c>
      <c r="G155" s="11">
        <f t="shared" si="19"/>
        <v>-4.190476190476191</v>
      </c>
      <c r="H155" s="11">
        <f t="shared" si="20"/>
        <v>2.6447999999999983</v>
      </c>
    </row>
    <row r="156" spans="1:8" ht="12.75">
      <c r="A156" s="11">
        <v>145</v>
      </c>
      <c r="B156" s="11">
        <f t="shared" si="14"/>
        <v>-5.65</v>
      </c>
      <c r="C156" s="11">
        <f t="shared" si="15"/>
        <v>2.445000000000002</v>
      </c>
      <c r="D156" s="11">
        <f t="shared" si="16"/>
        <v>-11.984250000000005</v>
      </c>
      <c r="E156" s="11">
        <f t="shared" si="17"/>
        <v>20</v>
      </c>
      <c r="F156" s="11">
        <f t="shared" si="18"/>
        <v>0.3000000000000007</v>
      </c>
      <c r="G156" s="11">
        <f t="shared" si="19"/>
        <v>-4.212121212121212</v>
      </c>
      <c r="H156" s="11">
        <f t="shared" si="20"/>
        <v>2.445000000000002</v>
      </c>
    </row>
    <row r="157" spans="1:8" ht="12.75">
      <c r="A157" s="11">
        <v>146</v>
      </c>
      <c r="B157" s="11">
        <f t="shared" si="14"/>
        <v>-5.62</v>
      </c>
      <c r="C157" s="11">
        <f t="shared" si="15"/>
        <v>2.248800000000001</v>
      </c>
      <c r="D157" s="11">
        <f t="shared" si="16"/>
        <v>-11.503056000000003</v>
      </c>
      <c r="E157" s="11">
        <f t="shared" si="17"/>
        <v>20</v>
      </c>
      <c r="F157" s="11">
        <f t="shared" si="18"/>
        <v>0.2400000000000002</v>
      </c>
      <c r="G157" s="11">
        <f t="shared" si="19"/>
        <v>-4.234567901234568</v>
      </c>
      <c r="H157" s="11">
        <f t="shared" si="20"/>
        <v>2.248800000000001</v>
      </c>
    </row>
    <row r="158" spans="1:8" ht="12.75">
      <c r="A158" s="11">
        <v>147</v>
      </c>
      <c r="B158" s="11">
        <f t="shared" si="14"/>
        <v>-5.59</v>
      </c>
      <c r="C158" s="11">
        <f t="shared" si="15"/>
        <v>2.0561999999999987</v>
      </c>
      <c r="D158" s="11">
        <f t="shared" si="16"/>
        <v>-11.039357999999996</v>
      </c>
      <c r="E158" s="11">
        <f t="shared" si="17"/>
        <v>20</v>
      </c>
      <c r="F158" s="11">
        <f t="shared" si="18"/>
        <v>0.17999999999999972</v>
      </c>
      <c r="G158" s="11">
        <f t="shared" si="19"/>
        <v>-4.2578616352201255</v>
      </c>
      <c r="H158" s="11">
        <f t="shared" si="20"/>
        <v>2.0561999999999987</v>
      </c>
    </row>
    <row r="159" spans="1:8" ht="12.75">
      <c r="A159" s="11">
        <v>148</v>
      </c>
      <c r="B159" s="11">
        <f t="shared" si="14"/>
        <v>-5.5600000000000005</v>
      </c>
      <c r="C159" s="11">
        <f t="shared" si="15"/>
        <v>1.867200000000003</v>
      </c>
      <c r="D159" s="11">
        <f t="shared" si="16"/>
        <v>-10.592832000000008</v>
      </c>
      <c r="E159" s="11">
        <f t="shared" si="17"/>
        <v>20</v>
      </c>
      <c r="F159" s="11">
        <f t="shared" si="18"/>
        <v>0.120000000000001</v>
      </c>
      <c r="G159" s="11">
        <f t="shared" si="19"/>
        <v>-4.282051282051282</v>
      </c>
      <c r="H159" s="11">
        <f t="shared" si="20"/>
        <v>1.867200000000003</v>
      </c>
    </row>
    <row r="160" spans="1:8" ht="12.75">
      <c r="A160" s="11">
        <v>149</v>
      </c>
      <c r="B160" s="11">
        <f t="shared" si="14"/>
        <v>-5.53</v>
      </c>
      <c r="C160" s="11">
        <f t="shared" si="15"/>
        <v>1.6818000000000017</v>
      </c>
      <c r="D160" s="11">
        <f t="shared" si="16"/>
        <v>-10.163154000000004</v>
      </c>
      <c r="E160" s="11">
        <f t="shared" si="17"/>
        <v>20</v>
      </c>
      <c r="F160" s="11">
        <f t="shared" si="18"/>
        <v>0.0600000000000005</v>
      </c>
      <c r="G160" s="11">
        <f t="shared" si="19"/>
        <v>-4.30718954248366</v>
      </c>
      <c r="H160" s="11">
        <f t="shared" si="20"/>
        <v>1.6818000000000017</v>
      </c>
    </row>
    <row r="161" spans="1:8" ht="12.75">
      <c r="A161" s="11">
        <v>150</v>
      </c>
      <c r="B161" s="11">
        <f t="shared" si="14"/>
        <v>-5.5</v>
      </c>
      <c r="C161" s="11">
        <f t="shared" si="15"/>
        <v>1.5</v>
      </c>
      <c r="D161" s="11">
        <f t="shared" si="16"/>
        <v>-9.75</v>
      </c>
      <c r="E161" s="11">
        <f t="shared" si="17"/>
        <v>20</v>
      </c>
      <c r="F161" s="11">
        <f t="shared" si="18"/>
        <v>0</v>
      </c>
      <c r="G161" s="11">
        <f t="shared" si="19"/>
        <v>-4.333333333333333</v>
      </c>
      <c r="H161" s="11">
        <f t="shared" si="20"/>
        <v>1.5</v>
      </c>
    </row>
    <row r="162" spans="1:8" ht="12.75">
      <c r="A162" s="11">
        <v>151</v>
      </c>
      <c r="B162" s="11">
        <f t="shared" si="14"/>
        <v>-5.47</v>
      </c>
      <c r="C162" s="11">
        <f t="shared" si="15"/>
        <v>1.3217999999999988</v>
      </c>
      <c r="D162" s="11">
        <f t="shared" si="16"/>
        <v>-9.353045999999997</v>
      </c>
      <c r="E162" s="11">
        <f t="shared" si="17"/>
        <v>20</v>
      </c>
      <c r="F162" s="11">
        <f t="shared" si="18"/>
        <v>-0.0600000000000005</v>
      </c>
      <c r="G162" s="11">
        <f t="shared" si="19"/>
        <v>-4.360544217687075</v>
      </c>
      <c r="H162" s="11">
        <f t="shared" si="20"/>
        <v>1.3217999999999988</v>
      </c>
    </row>
    <row r="163" spans="1:8" ht="12.75">
      <c r="A163" s="11">
        <v>152</v>
      </c>
      <c r="B163" s="11">
        <f t="shared" si="14"/>
        <v>-5.44</v>
      </c>
      <c r="C163" s="11">
        <f t="shared" si="15"/>
        <v>1.1472000000000024</v>
      </c>
      <c r="D163" s="11">
        <f t="shared" si="16"/>
        <v>-8.971968000000004</v>
      </c>
      <c r="E163" s="11">
        <f t="shared" si="17"/>
        <v>20</v>
      </c>
      <c r="F163" s="11">
        <f t="shared" si="18"/>
        <v>-0.11999999999999922</v>
      </c>
      <c r="G163" s="11">
        <f t="shared" si="19"/>
        <v>-4.388888888888888</v>
      </c>
      <c r="H163" s="11">
        <f t="shared" si="20"/>
        <v>1.1472000000000024</v>
      </c>
    </row>
    <row r="164" spans="1:8" ht="12.75">
      <c r="A164" s="11">
        <v>153</v>
      </c>
      <c r="B164" s="11">
        <f t="shared" si="14"/>
        <v>-5.41</v>
      </c>
      <c r="C164" s="11">
        <f t="shared" si="15"/>
        <v>0.9762000000000008</v>
      </c>
      <c r="D164" s="11">
        <f t="shared" si="16"/>
        <v>-8.606442000000001</v>
      </c>
      <c r="E164" s="11">
        <f t="shared" si="17"/>
        <v>20</v>
      </c>
      <c r="F164" s="11">
        <f t="shared" si="18"/>
        <v>-0.17999999999999972</v>
      </c>
      <c r="G164" s="11">
        <f t="shared" si="19"/>
        <v>-4.418439716312056</v>
      </c>
      <c r="H164" s="11">
        <f t="shared" si="20"/>
        <v>0.9762000000000008</v>
      </c>
    </row>
    <row r="165" spans="1:8" ht="12.75">
      <c r="A165" s="11">
        <v>154</v>
      </c>
      <c r="B165" s="11">
        <f t="shared" si="14"/>
        <v>-5.38</v>
      </c>
      <c r="C165" s="11">
        <f t="shared" si="15"/>
        <v>0.8087999999999993</v>
      </c>
      <c r="D165" s="11">
        <f t="shared" si="16"/>
        <v>-8.256143999999999</v>
      </c>
      <c r="E165" s="11">
        <f t="shared" si="17"/>
        <v>20</v>
      </c>
      <c r="F165" s="11">
        <f t="shared" si="18"/>
        <v>-0.2400000000000002</v>
      </c>
      <c r="G165" s="11">
        <f t="shared" si="19"/>
        <v>-4.449275362318841</v>
      </c>
      <c r="H165" s="11">
        <f t="shared" si="20"/>
        <v>0.8087999999999993</v>
      </c>
    </row>
    <row r="166" spans="1:8" ht="12.75">
      <c r="A166" s="11">
        <v>155</v>
      </c>
      <c r="B166" s="11">
        <f t="shared" si="14"/>
        <v>-5.3500000000000005</v>
      </c>
      <c r="C166" s="11">
        <f t="shared" si="15"/>
        <v>0.6450000000000027</v>
      </c>
      <c r="D166" s="11">
        <f t="shared" si="16"/>
        <v>-7.920750000000005</v>
      </c>
      <c r="E166" s="11">
        <f t="shared" si="17"/>
        <v>20</v>
      </c>
      <c r="F166" s="11">
        <f t="shared" si="18"/>
        <v>-0.29999999999999893</v>
      </c>
      <c r="G166" s="11">
        <f t="shared" si="19"/>
        <v>-4.481481481481481</v>
      </c>
      <c r="H166" s="11">
        <f t="shared" si="20"/>
        <v>0.6450000000000027</v>
      </c>
    </row>
    <row r="167" spans="1:8" ht="12.75">
      <c r="A167" s="11">
        <v>156</v>
      </c>
      <c r="B167" s="11">
        <f t="shared" si="14"/>
        <v>-5.32</v>
      </c>
      <c r="C167" s="11">
        <f t="shared" si="15"/>
        <v>0.4848000000000017</v>
      </c>
      <c r="D167" s="11">
        <f t="shared" si="16"/>
        <v>-7.599936000000003</v>
      </c>
      <c r="E167" s="11">
        <f t="shared" si="17"/>
        <v>20</v>
      </c>
      <c r="F167" s="11">
        <f t="shared" si="18"/>
        <v>-0.35999999999999943</v>
      </c>
      <c r="G167" s="11">
        <f t="shared" si="19"/>
        <v>-4.515151515151515</v>
      </c>
      <c r="H167" s="11">
        <f t="shared" si="20"/>
        <v>0.4848000000000017</v>
      </c>
    </row>
    <row r="168" spans="1:8" ht="12.75">
      <c r="A168" s="11">
        <v>157</v>
      </c>
      <c r="B168" s="11">
        <f t="shared" si="14"/>
        <v>-5.29</v>
      </c>
      <c r="C168" s="11">
        <f t="shared" si="15"/>
        <v>0.32820000000000027</v>
      </c>
      <c r="D168" s="11">
        <f t="shared" si="16"/>
        <v>-7.293378000000001</v>
      </c>
      <c r="E168" s="11">
        <f t="shared" si="17"/>
        <v>20</v>
      </c>
      <c r="F168" s="11">
        <f t="shared" si="18"/>
        <v>-0.41999999999999993</v>
      </c>
      <c r="G168" s="11">
        <f t="shared" si="19"/>
        <v>-4.550387596899225</v>
      </c>
      <c r="H168" s="11">
        <f t="shared" si="20"/>
        <v>0.32820000000000027</v>
      </c>
    </row>
    <row r="169" spans="1:8" ht="12.75">
      <c r="A169" s="11">
        <v>158</v>
      </c>
      <c r="B169" s="11">
        <f t="shared" si="14"/>
        <v>-5.26</v>
      </c>
      <c r="C169" s="11">
        <f t="shared" si="15"/>
        <v>0.1751999999999989</v>
      </c>
      <c r="D169" s="11">
        <f t="shared" si="16"/>
        <v>-7.000751999999998</v>
      </c>
      <c r="E169" s="11">
        <f t="shared" si="17"/>
        <v>20</v>
      </c>
      <c r="F169" s="11">
        <f t="shared" si="18"/>
        <v>-0.4800000000000004</v>
      </c>
      <c r="G169" s="11">
        <f t="shared" si="19"/>
        <v>-4.587301587301588</v>
      </c>
      <c r="H169" s="11">
        <f t="shared" si="20"/>
        <v>0.1751999999999989</v>
      </c>
    </row>
    <row r="170" spans="1:8" ht="12.75">
      <c r="A170" s="11">
        <v>159</v>
      </c>
      <c r="B170" s="11">
        <f t="shared" si="14"/>
        <v>-5.23</v>
      </c>
      <c r="C170" s="11">
        <f t="shared" si="15"/>
        <v>0.025800000000002044</v>
      </c>
      <c r="D170" s="11">
        <f t="shared" si="16"/>
        <v>-6.721734000000003</v>
      </c>
      <c r="E170" s="11">
        <f t="shared" si="17"/>
        <v>20</v>
      </c>
      <c r="F170" s="11">
        <f t="shared" si="18"/>
        <v>-0.5399999999999991</v>
      </c>
      <c r="G170" s="11">
        <f t="shared" si="19"/>
        <v>-4.626016260162601</v>
      </c>
      <c r="H170" s="11">
        <f t="shared" si="20"/>
        <v>0.025800000000002044</v>
      </c>
    </row>
    <row r="171" spans="1:8" ht="12.75">
      <c r="A171" s="11">
        <v>160</v>
      </c>
      <c r="B171" s="11">
        <f t="shared" si="14"/>
        <v>-5.2</v>
      </c>
      <c r="C171" s="11">
        <f t="shared" si="15"/>
        <v>-0.11999999999999922</v>
      </c>
      <c r="D171" s="11">
        <f t="shared" si="16"/>
        <v>-6.456000000000001</v>
      </c>
      <c r="E171" s="11">
        <f t="shared" si="17"/>
        <v>20</v>
      </c>
      <c r="F171" s="11">
        <f t="shared" si="18"/>
        <v>-0.5999999999999996</v>
      </c>
      <c r="G171" s="11">
        <f t="shared" si="19"/>
        <v>-4.666666666666666</v>
      </c>
      <c r="H171" s="11">
        <f t="shared" si="20"/>
        <v>-0.11999999999999922</v>
      </c>
    </row>
    <row r="172" spans="1:8" ht="12.75">
      <c r="A172" s="11">
        <v>161</v>
      </c>
      <c r="B172" s="11">
        <f t="shared" si="14"/>
        <v>-5.17</v>
      </c>
      <c r="C172" s="11">
        <f t="shared" si="15"/>
        <v>-0.26220000000000043</v>
      </c>
      <c r="D172" s="11">
        <f t="shared" si="16"/>
        <v>-6.203225999999999</v>
      </c>
      <c r="E172" s="11">
        <f t="shared" si="17"/>
        <v>20</v>
      </c>
      <c r="F172" s="11">
        <f t="shared" si="18"/>
        <v>-0.6600000000000001</v>
      </c>
      <c r="G172" s="11">
        <f t="shared" si="19"/>
        <v>-4.7094017094017095</v>
      </c>
      <c r="H172" s="11">
        <f t="shared" si="20"/>
        <v>-0.26220000000000043</v>
      </c>
    </row>
    <row r="173" spans="1:8" ht="12.75">
      <c r="A173" s="11">
        <v>162</v>
      </c>
      <c r="B173" s="11">
        <f t="shared" si="14"/>
        <v>-5.140000000000001</v>
      </c>
      <c r="C173" s="11">
        <f t="shared" si="15"/>
        <v>-0.4007999999999976</v>
      </c>
      <c r="D173" s="11">
        <f t="shared" si="16"/>
        <v>-5.963088000000004</v>
      </c>
      <c r="E173" s="11">
        <f t="shared" si="17"/>
        <v>20</v>
      </c>
      <c r="F173" s="11">
        <f t="shared" si="18"/>
        <v>-0.7199999999999989</v>
      </c>
      <c r="G173" s="11">
        <f t="shared" si="19"/>
        <v>-4.75438596491228</v>
      </c>
      <c r="H173" s="11">
        <f t="shared" si="20"/>
        <v>-0.4007999999999976</v>
      </c>
    </row>
    <row r="174" spans="1:8" ht="12.75">
      <c r="A174" s="11">
        <v>163</v>
      </c>
      <c r="B174" s="11">
        <f t="shared" si="14"/>
        <v>-5.11</v>
      </c>
      <c r="C174" s="11">
        <f t="shared" si="15"/>
        <v>-0.5357999999999987</v>
      </c>
      <c r="D174" s="11">
        <f t="shared" si="16"/>
        <v>-5.735262000000002</v>
      </c>
      <c r="E174" s="11">
        <f t="shared" si="17"/>
        <v>20</v>
      </c>
      <c r="F174" s="11">
        <f t="shared" si="18"/>
        <v>-0.7799999999999994</v>
      </c>
      <c r="G174" s="11">
        <f t="shared" si="19"/>
        <v>-4.801801801801801</v>
      </c>
      <c r="H174" s="11">
        <f t="shared" si="20"/>
        <v>-0.5357999999999987</v>
      </c>
    </row>
    <row r="175" spans="1:8" ht="12.75">
      <c r="A175" s="11">
        <v>164</v>
      </c>
      <c r="B175" s="11">
        <f t="shared" si="14"/>
        <v>-5.08</v>
      </c>
      <c r="C175" s="11">
        <f t="shared" si="15"/>
        <v>-0.6671999999999998</v>
      </c>
      <c r="D175" s="11">
        <f t="shared" si="16"/>
        <v>-5.519424000000001</v>
      </c>
      <c r="E175" s="11">
        <f t="shared" si="17"/>
        <v>20</v>
      </c>
      <c r="F175" s="11">
        <f t="shared" si="18"/>
        <v>-0.8399999999999999</v>
      </c>
      <c r="G175" s="11">
        <f t="shared" si="19"/>
        <v>-4.851851851851851</v>
      </c>
      <c r="H175" s="11">
        <f t="shared" si="20"/>
        <v>-0.6671999999999998</v>
      </c>
    </row>
    <row r="176" spans="1:8" ht="12.75">
      <c r="A176" s="11">
        <v>165</v>
      </c>
      <c r="B176" s="11">
        <f t="shared" si="14"/>
        <v>-5.05</v>
      </c>
      <c r="C176" s="11">
        <f t="shared" si="15"/>
        <v>-0.7950000000000008</v>
      </c>
      <c r="D176" s="11">
        <f t="shared" si="16"/>
        <v>-5.315249999999999</v>
      </c>
      <c r="E176" s="11">
        <f t="shared" si="17"/>
        <v>20</v>
      </c>
      <c r="F176" s="11">
        <f t="shared" si="18"/>
        <v>-0.9000000000000004</v>
      </c>
      <c r="G176" s="11">
        <f t="shared" si="19"/>
        <v>-4.904761904761905</v>
      </c>
      <c r="H176" s="11">
        <f t="shared" si="20"/>
        <v>-0.7950000000000008</v>
      </c>
    </row>
    <row r="177" spans="1:8" ht="12.75">
      <c r="A177" s="11">
        <v>166</v>
      </c>
      <c r="B177" s="11">
        <f t="shared" si="14"/>
        <v>-5.0200000000000005</v>
      </c>
      <c r="C177" s="11">
        <f t="shared" si="15"/>
        <v>-0.9191999999999982</v>
      </c>
      <c r="D177" s="11">
        <f t="shared" si="16"/>
        <v>-5.122416000000003</v>
      </c>
      <c r="E177" s="11">
        <f t="shared" si="17"/>
        <v>20</v>
      </c>
      <c r="F177" s="11">
        <f t="shared" si="18"/>
        <v>-0.9599999999999991</v>
      </c>
      <c r="G177" s="11">
        <f t="shared" si="19"/>
        <v>-4.9607843137254894</v>
      </c>
      <c r="H177" s="11">
        <f t="shared" si="20"/>
        <v>-0.9191999999999982</v>
      </c>
    </row>
    <row r="178" spans="1:8" ht="12.75">
      <c r="A178" s="11">
        <v>167</v>
      </c>
      <c r="B178" s="11">
        <f t="shared" si="14"/>
        <v>-4.99</v>
      </c>
      <c r="C178" s="11">
        <f t="shared" si="15"/>
        <v>-1.0397999999999992</v>
      </c>
      <c r="D178" s="11">
        <f t="shared" si="16"/>
        <v>-4.940598000000001</v>
      </c>
      <c r="E178" s="11">
        <f t="shared" si="17"/>
        <v>20</v>
      </c>
      <c r="F178" s="11">
        <f t="shared" si="18"/>
        <v>-1.0199999999999996</v>
      </c>
      <c r="G178" s="11">
        <f t="shared" si="19"/>
        <v>-5.02020202020202</v>
      </c>
      <c r="H178" s="11">
        <f t="shared" si="20"/>
        <v>-1.0397999999999992</v>
      </c>
    </row>
    <row r="179" spans="1:8" ht="12.75">
      <c r="A179" s="11">
        <v>168</v>
      </c>
      <c r="B179" s="11">
        <f t="shared" si="14"/>
        <v>-4.96</v>
      </c>
      <c r="C179" s="11">
        <f t="shared" si="15"/>
        <v>-1.1568</v>
      </c>
      <c r="D179" s="11">
        <f t="shared" si="16"/>
        <v>-4.769472</v>
      </c>
      <c r="E179" s="11">
        <f t="shared" si="17"/>
        <v>20</v>
      </c>
      <c r="F179" s="11">
        <f t="shared" si="18"/>
        <v>-1.08</v>
      </c>
      <c r="G179" s="11">
        <f t="shared" si="19"/>
        <v>-5.083333333333334</v>
      </c>
      <c r="H179" s="11">
        <f t="shared" si="20"/>
        <v>-1.1568</v>
      </c>
    </row>
    <row r="180" spans="1:8" ht="12.75">
      <c r="A180" s="11">
        <v>169</v>
      </c>
      <c r="B180" s="11">
        <f t="shared" si="14"/>
        <v>-4.930000000000001</v>
      </c>
      <c r="C180" s="11">
        <f t="shared" si="15"/>
        <v>-1.2701999999999978</v>
      </c>
      <c r="D180" s="11">
        <f t="shared" si="16"/>
        <v>-4.608714000000003</v>
      </c>
      <c r="E180" s="11">
        <f t="shared" si="17"/>
        <v>20</v>
      </c>
      <c r="F180" s="11">
        <f t="shared" si="18"/>
        <v>-1.1399999999999988</v>
      </c>
      <c r="G180" s="11">
        <f t="shared" si="19"/>
        <v>-5.1505376344086</v>
      </c>
      <c r="H180" s="11">
        <f t="shared" si="20"/>
        <v>-1.2701999999999978</v>
      </c>
    </row>
    <row r="181" spans="1:8" ht="12.75">
      <c r="A181" s="11">
        <v>170</v>
      </c>
      <c r="B181" s="11">
        <f t="shared" si="14"/>
        <v>-4.9</v>
      </c>
      <c r="C181" s="11">
        <f t="shared" si="15"/>
        <v>-1.3799999999999988</v>
      </c>
      <c r="D181" s="11">
        <f t="shared" si="16"/>
        <v>-4.458000000000002</v>
      </c>
      <c r="E181" s="11">
        <f t="shared" si="17"/>
        <v>20</v>
      </c>
      <c r="F181" s="11">
        <f t="shared" si="18"/>
        <v>-1.1999999999999993</v>
      </c>
      <c r="G181" s="11">
        <f t="shared" si="19"/>
        <v>-5.222222222222221</v>
      </c>
      <c r="H181" s="11">
        <f t="shared" si="20"/>
        <v>-1.3799999999999988</v>
      </c>
    </row>
    <row r="182" spans="1:8" ht="12.75">
      <c r="A182" s="11">
        <v>171</v>
      </c>
      <c r="B182" s="11">
        <f t="shared" si="14"/>
        <v>-4.87</v>
      </c>
      <c r="C182" s="11">
        <f t="shared" si="15"/>
        <v>-1.4861999999999995</v>
      </c>
      <c r="D182" s="11">
        <f t="shared" si="16"/>
        <v>-4.317006000000001</v>
      </c>
      <c r="E182" s="11">
        <f t="shared" si="17"/>
        <v>20</v>
      </c>
      <c r="F182" s="11">
        <f t="shared" si="18"/>
        <v>-1.2599999999999998</v>
      </c>
      <c r="G182" s="11">
        <f t="shared" si="19"/>
        <v>-5.2988505747126435</v>
      </c>
      <c r="H182" s="11">
        <f t="shared" si="20"/>
        <v>-1.4861999999999995</v>
      </c>
    </row>
    <row r="183" spans="1:8" ht="12.75">
      <c r="A183" s="11">
        <v>172</v>
      </c>
      <c r="B183" s="11">
        <f t="shared" si="14"/>
        <v>-4.84</v>
      </c>
      <c r="C183" s="11">
        <f t="shared" si="15"/>
        <v>-1.5888000000000004</v>
      </c>
      <c r="D183" s="11">
        <f t="shared" si="16"/>
        <v>-4.185407999999999</v>
      </c>
      <c r="E183" s="11">
        <f t="shared" si="17"/>
        <v>20</v>
      </c>
      <c r="F183" s="11">
        <f t="shared" si="18"/>
        <v>-1.3200000000000003</v>
      </c>
      <c r="G183" s="11">
        <f t="shared" si="19"/>
        <v>-5.380952380952381</v>
      </c>
      <c r="H183" s="11">
        <f t="shared" si="20"/>
        <v>-1.5888000000000004</v>
      </c>
    </row>
    <row r="184" spans="1:8" ht="12.75">
      <c r="A184" s="11">
        <v>173</v>
      </c>
      <c r="B184" s="11">
        <f t="shared" si="14"/>
        <v>-4.8100000000000005</v>
      </c>
      <c r="C184" s="11">
        <f t="shared" si="15"/>
        <v>-1.6877999999999984</v>
      </c>
      <c r="D184" s="11">
        <f t="shared" si="16"/>
        <v>-4.062882000000002</v>
      </c>
      <c r="E184" s="11">
        <f t="shared" si="17"/>
        <v>20</v>
      </c>
      <c r="F184" s="11">
        <f t="shared" si="18"/>
        <v>-1.379999999999999</v>
      </c>
      <c r="G184" s="11">
        <f t="shared" si="19"/>
        <v>-5.469135802469134</v>
      </c>
      <c r="H184" s="11">
        <f t="shared" si="20"/>
        <v>-1.6877999999999984</v>
      </c>
    </row>
    <row r="185" spans="1:8" ht="12.75">
      <c r="A185" s="11">
        <v>174</v>
      </c>
      <c r="B185" s="11">
        <f t="shared" si="14"/>
        <v>-4.78</v>
      </c>
      <c r="C185" s="11">
        <f t="shared" si="15"/>
        <v>-1.7831999999999992</v>
      </c>
      <c r="D185" s="11">
        <f t="shared" si="16"/>
        <v>-3.949104000000001</v>
      </c>
      <c r="E185" s="11">
        <f t="shared" si="17"/>
        <v>20</v>
      </c>
      <c r="F185" s="11">
        <f t="shared" si="18"/>
        <v>-1.4399999999999995</v>
      </c>
      <c r="G185" s="11">
        <f t="shared" si="19"/>
        <v>-5.564102564102564</v>
      </c>
      <c r="H185" s="11">
        <f t="shared" si="20"/>
        <v>-1.7831999999999992</v>
      </c>
    </row>
    <row r="186" spans="1:8" ht="12.75">
      <c r="A186" s="11">
        <v>175</v>
      </c>
      <c r="B186" s="11">
        <f t="shared" si="14"/>
        <v>-4.75</v>
      </c>
      <c r="C186" s="11">
        <f t="shared" si="15"/>
        <v>-1.875</v>
      </c>
      <c r="D186" s="11">
        <f t="shared" si="16"/>
        <v>-3.84375</v>
      </c>
      <c r="E186" s="11">
        <f t="shared" si="17"/>
        <v>20</v>
      </c>
      <c r="F186" s="11">
        <f t="shared" si="18"/>
        <v>-1.5</v>
      </c>
      <c r="G186" s="11">
        <f t="shared" si="19"/>
        <v>-5.666666666666666</v>
      </c>
      <c r="H186" s="11">
        <f t="shared" si="20"/>
        <v>-1.875</v>
      </c>
    </row>
    <row r="187" spans="1:8" ht="12.75">
      <c r="A187" s="11">
        <v>176</v>
      </c>
      <c r="B187" s="11">
        <f t="shared" si="14"/>
        <v>-4.720000000000001</v>
      </c>
      <c r="C187" s="11">
        <f t="shared" si="15"/>
        <v>-1.963199999999998</v>
      </c>
      <c r="D187" s="11">
        <f t="shared" si="16"/>
        <v>-3.7464960000000023</v>
      </c>
      <c r="E187" s="11">
        <f t="shared" si="17"/>
        <v>20</v>
      </c>
      <c r="F187" s="11">
        <f t="shared" si="18"/>
        <v>-1.5599999999999987</v>
      </c>
      <c r="G187" s="11">
        <f t="shared" si="19"/>
        <v>-5.777777777777775</v>
      </c>
      <c r="H187" s="11">
        <f t="shared" si="20"/>
        <v>-1.963199999999998</v>
      </c>
    </row>
    <row r="188" spans="1:8" ht="12.75">
      <c r="A188" s="11">
        <v>177</v>
      </c>
      <c r="B188" s="11">
        <f t="shared" si="14"/>
        <v>-4.69</v>
      </c>
      <c r="C188" s="11">
        <f t="shared" si="15"/>
        <v>-2.0477999999999987</v>
      </c>
      <c r="D188" s="11">
        <f t="shared" si="16"/>
        <v>-3.657018000000001</v>
      </c>
      <c r="E188" s="11">
        <f t="shared" si="17"/>
        <v>20</v>
      </c>
      <c r="F188" s="11">
        <f t="shared" si="18"/>
        <v>-1.6199999999999992</v>
      </c>
      <c r="G188" s="11">
        <f t="shared" si="19"/>
        <v>-5.89855072463768</v>
      </c>
      <c r="H188" s="11">
        <f t="shared" si="20"/>
        <v>-2.0477999999999987</v>
      </c>
    </row>
    <row r="189" spans="1:8" ht="12.75">
      <c r="A189" s="11">
        <v>178</v>
      </c>
      <c r="B189" s="11">
        <f t="shared" si="14"/>
        <v>-4.66</v>
      </c>
      <c r="C189" s="11">
        <f t="shared" si="15"/>
        <v>-2.1287999999999996</v>
      </c>
      <c r="D189" s="11">
        <f t="shared" si="16"/>
        <v>-3.5749920000000004</v>
      </c>
      <c r="E189" s="11">
        <f t="shared" si="17"/>
        <v>20</v>
      </c>
      <c r="F189" s="11">
        <f t="shared" si="18"/>
        <v>-1.6799999999999997</v>
      </c>
      <c r="G189" s="11">
        <f t="shared" si="19"/>
        <v>-6.030303030303029</v>
      </c>
      <c r="H189" s="11">
        <f t="shared" si="20"/>
        <v>-2.1287999999999996</v>
      </c>
    </row>
    <row r="190" spans="1:8" ht="12.75">
      <c r="A190" s="11">
        <v>179</v>
      </c>
      <c r="B190" s="11">
        <f t="shared" si="14"/>
        <v>-4.63</v>
      </c>
      <c r="C190" s="11">
        <f t="shared" si="15"/>
        <v>-2.2062000000000004</v>
      </c>
      <c r="D190" s="11">
        <f t="shared" si="16"/>
        <v>-3.500094</v>
      </c>
      <c r="E190" s="11">
        <f t="shared" si="17"/>
        <v>20</v>
      </c>
      <c r="F190" s="11">
        <f t="shared" si="18"/>
        <v>-1.7400000000000002</v>
      </c>
      <c r="G190" s="11">
        <f t="shared" si="19"/>
        <v>-6.174603174603176</v>
      </c>
      <c r="H190" s="11">
        <f t="shared" si="20"/>
        <v>-2.2062000000000004</v>
      </c>
    </row>
    <row r="191" spans="1:8" ht="12.75">
      <c r="A191" s="11">
        <v>180</v>
      </c>
      <c r="B191" s="11">
        <f t="shared" si="14"/>
        <v>-4.6000000000000005</v>
      </c>
      <c r="C191" s="11">
        <f t="shared" si="15"/>
        <v>-2.2799999999999985</v>
      </c>
      <c r="D191" s="11">
        <f t="shared" si="16"/>
        <v>-3.4320000000000013</v>
      </c>
      <c r="E191" s="11">
        <f t="shared" si="17"/>
        <v>20</v>
      </c>
      <c r="F191" s="11">
        <f t="shared" si="18"/>
        <v>-1.799999999999999</v>
      </c>
      <c r="G191" s="11">
        <f t="shared" si="19"/>
        <v>-6.33333333333333</v>
      </c>
      <c r="H191" s="11">
        <f t="shared" si="20"/>
        <v>-2.2799999999999985</v>
      </c>
    </row>
    <row r="192" spans="1:8" ht="12.75">
      <c r="A192" s="11">
        <v>181</v>
      </c>
      <c r="B192" s="11">
        <f t="shared" si="14"/>
        <v>-4.57</v>
      </c>
      <c r="C192" s="11">
        <f t="shared" si="15"/>
        <v>-2.350199999999999</v>
      </c>
      <c r="D192" s="11">
        <f t="shared" si="16"/>
        <v>-3.3703860000000008</v>
      </c>
      <c r="E192" s="11">
        <f t="shared" si="17"/>
        <v>20</v>
      </c>
      <c r="F192" s="11">
        <f t="shared" si="18"/>
        <v>-1.8599999999999994</v>
      </c>
      <c r="G192" s="11">
        <f t="shared" si="19"/>
        <v>-6.50877192982456</v>
      </c>
      <c r="H192" s="11">
        <f t="shared" si="20"/>
        <v>-2.350199999999999</v>
      </c>
    </row>
    <row r="193" spans="1:8" ht="12.75">
      <c r="A193" s="11">
        <v>182</v>
      </c>
      <c r="B193" s="11">
        <f t="shared" si="14"/>
        <v>-4.54</v>
      </c>
      <c r="C193" s="11">
        <f t="shared" si="15"/>
        <v>-2.4168</v>
      </c>
      <c r="D193" s="11">
        <f t="shared" si="16"/>
        <v>-3.314928</v>
      </c>
      <c r="E193" s="11">
        <f t="shared" si="17"/>
        <v>20</v>
      </c>
      <c r="F193" s="11">
        <f t="shared" si="18"/>
        <v>-1.92</v>
      </c>
      <c r="G193" s="11">
        <f t="shared" si="19"/>
        <v>-6.703703703703703</v>
      </c>
      <c r="H193" s="11">
        <f t="shared" si="20"/>
        <v>-2.4168</v>
      </c>
    </row>
    <row r="194" spans="1:8" ht="12.75">
      <c r="A194" s="11">
        <v>183</v>
      </c>
      <c r="B194" s="11">
        <f t="shared" si="14"/>
        <v>-4.51</v>
      </c>
      <c r="C194" s="11">
        <f t="shared" si="15"/>
        <v>-2.4798000000000004</v>
      </c>
      <c r="D194" s="11">
        <f t="shared" si="16"/>
        <v>-3.2653019999999997</v>
      </c>
      <c r="E194" s="11">
        <f t="shared" si="17"/>
        <v>20</v>
      </c>
      <c r="F194" s="11">
        <f t="shared" si="18"/>
        <v>-1.9800000000000004</v>
      </c>
      <c r="G194" s="11">
        <f t="shared" si="19"/>
        <v>-6.9215686274509824</v>
      </c>
      <c r="H194" s="11">
        <f t="shared" si="20"/>
        <v>-2.4798000000000004</v>
      </c>
    </row>
    <row r="195" spans="1:8" ht="12.75">
      <c r="A195" s="11">
        <v>184</v>
      </c>
      <c r="B195" s="11">
        <f t="shared" si="14"/>
        <v>-4.48</v>
      </c>
      <c r="C195" s="11">
        <f t="shared" si="15"/>
        <v>-2.5391999999999992</v>
      </c>
      <c r="D195" s="11">
        <f t="shared" si="16"/>
        <v>-3.2211840000000005</v>
      </c>
      <c r="E195" s="11">
        <f t="shared" si="17"/>
        <v>20</v>
      </c>
      <c r="F195" s="11">
        <f t="shared" si="18"/>
        <v>-2.039999999999999</v>
      </c>
      <c r="G195" s="11">
        <f t="shared" si="19"/>
        <v>-7.1666666666666625</v>
      </c>
      <c r="H195" s="11">
        <f t="shared" si="20"/>
        <v>-2.5391999999999992</v>
      </c>
    </row>
    <row r="196" spans="1:8" ht="12.75">
      <c r="A196" s="11">
        <v>185</v>
      </c>
      <c r="B196" s="11">
        <f t="shared" si="14"/>
        <v>-4.45</v>
      </c>
      <c r="C196" s="11">
        <f t="shared" si="15"/>
        <v>-2.5949999999999998</v>
      </c>
      <c r="D196" s="11">
        <f t="shared" si="16"/>
        <v>-3.1822500000000002</v>
      </c>
      <c r="E196" s="11">
        <f t="shared" si="17"/>
        <v>20</v>
      </c>
      <c r="F196" s="11">
        <f t="shared" si="18"/>
        <v>-2.0999999999999996</v>
      </c>
      <c r="G196" s="11">
        <f t="shared" si="19"/>
        <v>-7.444444444444443</v>
      </c>
      <c r="H196" s="11">
        <f t="shared" si="20"/>
        <v>-2.5949999999999998</v>
      </c>
    </row>
    <row r="197" spans="1:8" ht="12.75">
      <c r="A197" s="11">
        <v>186</v>
      </c>
      <c r="B197" s="11">
        <f t="shared" si="14"/>
        <v>-4.42</v>
      </c>
      <c r="C197" s="11">
        <f t="shared" si="15"/>
        <v>-2.6472</v>
      </c>
      <c r="D197" s="11">
        <f t="shared" si="16"/>
        <v>-3.148176</v>
      </c>
      <c r="E197" s="11">
        <f t="shared" si="17"/>
        <v>20</v>
      </c>
      <c r="F197" s="11">
        <f t="shared" si="18"/>
        <v>-2.16</v>
      </c>
      <c r="G197" s="11">
        <f t="shared" si="19"/>
        <v>-7.761904761904763</v>
      </c>
      <c r="H197" s="11">
        <f t="shared" si="20"/>
        <v>-2.6472</v>
      </c>
    </row>
    <row r="198" spans="1:8" ht="12.75">
      <c r="A198" s="11">
        <v>187</v>
      </c>
      <c r="B198" s="11">
        <f t="shared" si="14"/>
        <v>-4.390000000000001</v>
      </c>
      <c r="C198" s="11">
        <f t="shared" si="15"/>
        <v>-2.6957999999999993</v>
      </c>
      <c r="D198" s="11">
        <f t="shared" si="16"/>
        <v>-3.1186380000000007</v>
      </c>
      <c r="E198" s="11">
        <f t="shared" si="17"/>
        <v>20</v>
      </c>
      <c r="F198" s="11">
        <f t="shared" si="18"/>
        <v>-2.219999999999999</v>
      </c>
      <c r="G198" s="11">
        <f t="shared" si="19"/>
        <v>-8.12820512820512</v>
      </c>
      <c r="H198" s="11">
        <f t="shared" si="20"/>
        <v>-2.6957999999999993</v>
      </c>
    </row>
    <row r="199" spans="1:8" ht="12.75">
      <c r="A199" s="11">
        <v>188</v>
      </c>
      <c r="B199" s="11">
        <f t="shared" si="14"/>
        <v>-4.36</v>
      </c>
      <c r="C199" s="11">
        <f t="shared" si="15"/>
        <v>-2.7407999999999997</v>
      </c>
      <c r="D199" s="11">
        <f t="shared" si="16"/>
        <v>-3.093312</v>
      </c>
      <c r="E199" s="11">
        <f t="shared" si="17"/>
        <v>20</v>
      </c>
      <c r="F199" s="11">
        <f t="shared" si="18"/>
        <v>-2.2799999999999994</v>
      </c>
      <c r="G199" s="11">
        <f t="shared" si="19"/>
        <v>-8.55555555555555</v>
      </c>
      <c r="H199" s="11">
        <f t="shared" si="20"/>
        <v>-2.7407999999999997</v>
      </c>
    </row>
    <row r="200" spans="1:8" ht="12.75">
      <c r="A200" s="11">
        <v>189</v>
      </c>
      <c r="B200" s="11">
        <f t="shared" si="14"/>
        <v>-4.33</v>
      </c>
      <c r="C200" s="11">
        <f t="shared" si="15"/>
        <v>-2.7822</v>
      </c>
      <c r="D200" s="11">
        <f t="shared" si="16"/>
        <v>-3.071874</v>
      </c>
      <c r="E200" s="11">
        <f t="shared" si="17"/>
        <v>20</v>
      </c>
      <c r="F200" s="11">
        <f t="shared" si="18"/>
        <v>-2.34</v>
      </c>
      <c r="G200" s="11">
        <f t="shared" si="19"/>
        <v>-9.060606060606059</v>
      </c>
      <c r="H200" s="11">
        <f t="shared" si="20"/>
        <v>-2.7822</v>
      </c>
    </row>
    <row r="201" spans="1:8" ht="12.75">
      <c r="A201" s="11">
        <v>190</v>
      </c>
      <c r="B201" s="11">
        <f t="shared" si="14"/>
        <v>-4.3</v>
      </c>
      <c r="C201" s="11">
        <f t="shared" si="15"/>
        <v>-2.8200000000000003</v>
      </c>
      <c r="D201" s="11">
        <f t="shared" si="16"/>
        <v>-3.054</v>
      </c>
      <c r="E201" s="11">
        <f t="shared" si="17"/>
        <v>20</v>
      </c>
      <c r="F201" s="11">
        <f t="shared" si="18"/>
        <v>-2.4000000000000004</v>
      </c>
      <c r="G201" s="11">
        <f t="shared" si="19"/>
        <v>-9.666666666666671</v>
      </c>
      <c r="H201" s="11">
        <f t="shared" si="20"/>
        <v>-2.8200000000000003</v>
      </c>
    </row>
    <row r="202" spans="1:8" ht="12.75">
      <c r="A202" s="11">
        <v>191</v>
      </c>
      <c r="B202" s="11">
        <f t="shared" si="14"/>
        <v>-4.2700000000000005</v>
      </c>
      <c r="C202" s="11">
        <f t="shared" si="15"/>
        <v>-2.8541999999999996</v>
      </c>
      <c r="D202" s="11">
        <f t="shared" si="16"/>
        <v>-3.0393660000000002</v>
      </c>
      <c r="E202" s="11">
        <f t="shared" si="17"/>
        <v>20</v>
      </c>
      <c r="F202" s="11">
        <f t="shared" si="18"/>
        <v>-2.459999999999999</v>
      </c>
      <c r="G202" s="11">
        <f t="shared" si="19"/>
        <v>-10.407407407407394</v>
      </c>
      <c r="H202" s="11">
        <f t="shared" si="20"/>
        <v>-2.8541999999999996</v>
      </c>
    </row>
    <row r="203" spans="1:8" ht="12.75">
      <c r="A203" s="11">
        <v>192</v>
      </c>
      <c r="B203" s="11">
        <f t="shared" si="14"/>
        <v>-4.24</v>
      </c>
      <c r="C203" s="11">
        <f t="shared" si="15"/>
        <v>-2.8848</v>
      </c>
      <c r="D203" s="11">
        <f t="shared" si="16"/>
        <v>-3.027648</v>
      </c>
      <c r="E203" s="11">
        <f t="shared" si="17"/>
        <v>20</v>
      </c>
      <c r="F203" s="11">
        <f t="shared" si="18"/>
        <v>-2.5199999999999996</v>
      </c>
      <c r="G203" s="11">
        <f t="shared" si="19"/>
        <v>-11.333333333333325</v>
      </c>
      <c r="H203" s="11">
        <f t="shared" si="20"/>
        <v>-2.8848</v>
      </c>
    </row>
    <row r="204" spans="1:8" ht="12.75">
      <c r="A204" s="11">
        <v>193</v>
      </c>
      <c r="B204" s="11">
        <f aca="true" t="shared" si="21" ref="B204:B211">-10+A204*$C$8</f>
        <v>-4.21</v>
      </c>
      <c r="C204" s="11">
        <f aca="true" t="shared" si="22" ref="C204:C267">$C$2*($C$3*B204+$C$4)^2+$C$5</f>
        <v>-2.9118</v>
      </c>
      <c r="D204" s="11">
        <f aca="true" t="shared" si="23" ref="D204:D213">$C$2*($C$3*B204+$C$4)^3+$C$5</f>
        <v>-3.018522</v>
      </c>
      <c r="E204" s="11">
        <f aca="true" t="shared" si="24" ref="E204:E267">IF($C$3*B204+$C$4&gt;=0,$C$2*SQRT($C$3*B204+$C$4)+$C$5,20)</f>
        <v>20</v>
      </c>
      <c r="F204" s="11">
        <f aca="true" t="shared" si="25" ref="F204:F213">$C$2*ABS($C$3*B204+$C$4)+$C$5</f>
        <v>-2.58</v>
      </c>
      <c r="G204" s="11">
        <f aca="true" t="shared" si="26" ref="G204:G267">IF($C$3*B204+$C$4=0,20,$C$2/($C$3*B204+$C$4)+$C$5)</f>
        <v>-12.523809523809526</v>
      </c>
      <c r="H204" s="11">
        <f aca="true" t="shared" si="27" ref="H204:H213">CHOOSE($I$1,C204,D204,E204,F204,G204)</f>
        <v>-2.9118</v>
      </c>
    </row>
    <row r="205" spans="1:8" ht="12.75">
      <c r="A205" s="11">
        <v>194</v>
      </c>
      <c r="B205" s="11">
        <f t="shared" si="21"/>
        <v>-4.180000000000001</v>
      </c>
      <c r="C205" s="11">
        <f t="shared" si="22"/>
        <v>-2.9351999999999996</v>
      </c>
      <c r="D205" s="11">
        <f t="shared" si="23"/>
        <v>-3.011664</v>
      </c>
      <c r="E205" s="11">
        <f t="shared" si="24"/>
        <v>20</v>
      </c>
      <c r="F205" s="11">
        <f t="shared" si="25"/>
        <v>-2.639999999999999</v>
      </c>
      <c r="G205" s="11">
        <f t="shared" si="26"/>
        <v>-14.111111111111073</v>
      </c>
      <c r="H205" s="11">
        <f t="shared" si="27"/>
        <v>-2.9351999999999996</v>
      </c>
    </row>
    <row r="206" spans="1:8" ht="12.75">
      <c r="A206" s="11">
        <v>195</v>
      </c>
      <c r="B206" s="11">
        <f t="shared" si="21"/>
        <v>-4.15</v>
      </c>
      <c r="C206" s="11">
        <f t="shared" si="22"/>
        <v>-2.9549999999999996</v>
      </c>
      <c r="D206" s="11">
        <f t="shared" si="23"/>
        <v>-3.0067500000000003</v>
      </c>
      <c r="E206" s="11">
        <f t="shared" si="24"/>
        <v>20</v>
      </c>
      <c r="F206" s="11">
        <f t="shared" si="25"/>
        <v>-2.6999999999999993</v>
      </c>
      <c r="G206" s="11">
        <f t="shared" si="26"/>
        <v>-16.3333333333333</v>
      </c>
      <c r="H206" s="11">
        <f t="shared" si="27"/>
        <v>-2.9549999999999996</v>
      </c>
    </row>
    <row r="207" spans="1:8" ht="12.75">
      <c r="A207" s="11">
        <v>196</v>
      </c>
      <c r="B207" s="11">
        <f t="shared" si="21"/>
        <v>-4.12</v>
      </c>
      <c r="C207" s="11">
        <f t="shared" si="22"/>
        <v>-2.9712</v>
      </c>
      <c r="D207" s="11">
        <f t="shared" si="23"/>
        <v>-3.003456</v>
      </c>
      <c r="E207" s="11">
        <f t="shared" si="24"/>
        <v>20</v>
      </c>
      <c r="F207" s="11">
        <f t="shared" si="25"/>
        <v>-2.76</v>
      </c>
      <c r="G207" s="11">
        <f t="shared" si="26"/>
        <v>-19.66666666666665</v>
      </c>
      <c r="H207" s="11">
        <f t="shared" si="27"/>
        <v>-2.9712</v>
      </c>
    </row>
    <row r="208" spans="1:8" ht="12.75">
      <c r="A208" s="11">
        <v>197</v>
      </c>
      <c r="B208" s="11">
        <f t="shared" si="21"/>
        <v>-4.09</v>
      </c>
      <c r="C208" s="11">
        <f t="shared" si="22"/>
        <v>-2.9838</v>
      </c>
      <c r="D208" s="11">
        <f t="shared" si="23"/>
        <v>-3.001458</v>
      </c>
      <c r="E208" s="11">
        <f t="shared" si="24"/>
        <v>20</v>
      </c>
      <c r="F208" s="11">
        <f t="shared" si="25"/>
        <v>-2.8200000000000003</v>
      </c>
      <c r="G208" s="11">
        <f t="shared" si="26"/>
        <v>-25.222222222222257</v>
      </c>
      <c r="H208" s="11">
        <f t="shared" si="27"/>
        <v>-2.9838</v>
      </c>
    </row>
    <row r="209" spans="1:8" ht="12.75">
      <c r="A209" s="11">
        <v>198</v>
      </c>
      <c r="B209" s="11">
        <f t="shared" si="21"/>
        <v>-4.0600000000000005</v>
      </c>
      <c r="C209" s="11">
        <f t="shared" si="22"/>
        <v>-2.9928</v>
      </c>
      <c r="D209" s="11">
        <f t="shared" si="23"/>
        <v>-3.000432</v>
      </c>
      <c r="E209" s="11">
        <f t="shared" si="24"/>
        <v>20</v>
      </c>
      <c r="F209" s="11">
        <f t="shared" si="25"/>
        <v>-2.879999999999999</v>
      </c>
      <c r="G209" s="11">
        <f t="shared" si="26"/>
        <v>-36.33333333333306</v>
      </c>
      <c r="H209" s="11">
        <f t="shared" si="27"/>
        <v>-2.9928</v>
      </c>
    </row>
    <row r="210" spans="1:8" ht="12.75">
      <c r="A210" s="11">
        <v>199</v>
      </c>
      <c r="B210" s="11">
        <f t="shared" si="21"/>
        <v>-4.03</v>
      </c>
      <c r="C210" s="11">
        <f t="shared" si="22"/>
        <v>-2.9981999999999998</v>
      </c>
      <c r="D210" s="11">
        <f t="shared" si="23"/>
        <v>-3.000054</v>
      </c>
      <c r="E210" s="11">
        <f t="shared" si="24"/>
        <v>20</v>
      </c>
      <c r="F210" s="11">
        <f t="shared" si="25"/>
        <v>-2.9399999999999995</v>
      </c>
      <c r="G210" s="11">
        <f t="shared" si="26"/>
        <v>-69.66666666666612</v>
      </c>
      <c r="H210" s="11">
        <f t="shared" si="27"/>
        <v>-2.9981999999999998</v>
      </c>
    </row>
    <row r="211" spans="1:8" ht="12.75">
      <c r="A211" s="11">
        <v>200</v>
      </c>
      <c r="B211" s="11">
        <f t="shared" si="21"/>
        <v>-4</v>
      </c>
      <c r="C211" s="11">
        <f t="shared" si="22"/>
        <v>-3</v>
      </c>
      <c r="D211" s="11">
        <f t="shared" si="23"/>
        <v>-3</v>
      </c>
      <c r="E211" s="11">
        <f>IF($C$3*(B211-0.001)+$C$4&gt;=0,$C$2*SQRT($C$3*(B211-0.001)+$C$4)+$C$5,20)</f>
        <v>20</v>
      </c>
      <c r="F211" s="11">
        <f t="shared" si="25"/>
        <v>-3</v>
      </c>
      <c r="G211" s="11">
        <f>IF($C$3*(B211-0.001)+$C$4=0,20,$C$2/($C$3*(B211-0.001)+$C$4)+$C$5)</f>
        <v>-2002.999999999332</v>
      </c>
      <c r="H211" s="11">
        <f t="shared" si="27"/>
        <v>-3</v>
      </c>
    </row>
    <row r="213" spans="1:8" ht="12.75">
      <c r="A213" s="11">
        <v>0</v>
      </c>
      <c r="B213" s="11">
        <f>$B$211+A213*$D$8</f>
        <v>-4</v>
      </c>
      <c r="C213" s="11">
        <f t="shared" si="22"/>
        <v>-3</v>
      </c>
      <c r="D213" s="11">
        <f t="shared" si="23"/>
        <v>-3</v>
      </c>
      <c r="E213" s="11">
        <f>IF($C$3*(B213+0.001)+$C$4&gt;=0,$C$2*SQRT($C$3*(B213+0.001)+$C$4)+$C$5,20)</f>
        <v>-2.9367544467966358</v>
      </c>
      <c r="F213" s="11">
        <f t="shared" si="25"/>
        <v>-3</v>
      </c>
      <c r="G213" s="11">
        <f>IF($C$3*(B213+0.001)+$C$4=0,20,$C$2/($C$3*(B213+0.001)+$C$4)+$C$5)</f>
        <v>1997.0000000002203</v>
      </c>
      <c r="H213" s="11">
        <f t="shared" si="27"/>
        <v>-3</v>
      </c>
    </row>
    <row r="214" spans="1:8" ht="12.75">
      <c r="A214" s="11">
        <v>1</v>
      </c>
      <c r="B214" s="11">
        <f aca="true" t="shared" si="28" ref="B214:B277">$B$211+A214*$D$8</f>
        <v>-3.93</v>
      </c>
      <c r="C214" s="11">
        <f t="shared" si="22"/>
        <v>-2.9902</v>
      </c>
      <c r="D214" s="11">
        <f aca="true" t="shared" si="29" ref="D214:D277">$C$2*($C$3*B214+$C$4)^3+$C$5</f>
        <v>-2.999314</v>
      </c>
      <c r="E214" s="11">
        <f t="shared" si="24"/>
        <v>-2.4708497377870824</v>
      </c>
      <c r="F214" s="11">
        <f aca="true" t="shared" si="30" ref="F214:F277">$C$2*ABS($C$3*B214+$C$4)+$C$5</f>
        <v>-2.8600000000000003</v>
      </c>
      <c r="G214" s="11">
        <f t="shared" si="26"/>
        <v>25.571428571428637</v>
      </c>
      <c r="H214" s="11">
        <f aca="true" t="shared" si="31" ref="H214:H277">CHOOSE($I$1,C214,D214,E214,F214,G214)</f>
        <v>-2.9902</v>
      </c>
    </row>
    <row r="215" spans="1:8" ht="12.75">
      <c r="A215" s="11">
        <v>2</v>
      </c>
      <c r="B215" s="11">
        <f t="shared" si="28"/>
        <v>-3.86</v>
      </c>
      <c r="C215" s="11">
        <f t="shared" si="22"/>
        <v>-2.9608</v>
      </c>
      <c r="D215" s="11">
        <f t="shared" si="29"/>
        <v>-2.994512</v>
      </c>
      <c r="E215" s="11">
        <f t="shared" si="24"/>
        <v>-2.2516685226452116</v>
      </c>
      <c r="F215" s="11">
        <f t="shared" si="30"/>
        <v>-2.7199999999999998</v>
      </c>
      <c r="G215" s="11">
        <f t="shared" si="26"/>
        <v>11.285714285714272</v>
      </c>
      <c r="H215" s="11">
        <f t="shared" si="31"/>
        <v>-2.9608</v>
      </c>
    </row>
    <row r="216" spans="1:8" ht="12.75">
      <c r="A216" s="11">
        <v>3</v>
      </c>
      <c r="B216" s="11">
        <f t="shared" si="28"/>
        <v>-3.79</v>
      </c>
      <c r="C216" s="11">
        <f t="shared" si="22"/>
        <v>-2.9118</v>
      </c>
      <c r="D216" s="11">
        <f t="shared" si="29"/>
        <v>-2.981478</v>
      </c>
      <c r="E216" s="11">
        <f t="shared" si="24"/>
        <v>-2.083484861008832</v>
      </c>
      <c r="F216" s="11">
        <f t="shared" si="30"/>
        <v>-2.58</v>
      </c>
      <c r="G216" s="11">
        <f t="shared" si="26"/>
        <v>6.5238095238095255</v>
      </c>
      <c r="H216" s="11">
        <f t="shared" si="31"/>
        <v>-2.9118</v>
      </c>
    </row>
    <row r="217" spans="1:8" ht="12.75">
      <c r="A217" s="11">
        <v>4</v>
      </c>
      <c r="B217" s="11">
        <f t="shared" si="28"/>
        <v>-3.7199999999999998</v>
      </c>
      <c r="C217" s="11">
        <f t="shared" si="22"/>
        <v>-2.8431999999999995</v>
      </c>
      <c r="D217" s="11">
        <f t="shared" si="29"/>
        <v>-2.956096</v>
      </c>
      <c r="E217" s="11">
        <f t="shared" si="24"/>
        <v>-1.9416994755741632</v>
      </c>
      <c r="F217" s="11">
        <f t="shared" si="30"/>
        <v>-2.4399999999999995</v>
      </c>
      <c r="G217" s="11">
        <f t="shared" si="26"/>
        <v>4.142857142857136</v>
      </c>
      <c r="H217" s="11">
        <f t="shared" si="31"/>
        <v>-2.8431999999999995</v>
      </c>
    </row>
    <row r="218" spans="1:8" ht="12.75">
      <c r="A218" s="11">
        <v>5</v>
      </c>
      <c r="B218" s="11">
        <f t="shared" si="28"/>
        <v>-3.65</v>
      </c>
      <c r="C218" s="11">
        <f t="shared" si="22"/>
        <v>-2.755</v>
      </c>
      <c r="D218" s="11">
        <f t="shared" si="29"/>
        <v>-2.91425</v>
      </c>
      <c r="E218" s="11">
        <f t="shared" si="24"/>
        <v>-1.8167840433800766</v>
      </c>
      <c r="F218" s="11">
        <f t="shared" si="30"/>
        <v>-2.3</v>
      </c>
      <c r="G218" s="11">
        <f t="shared" si="26"/>
        <v>2.7142857142857126</v>
      </c>
      <c r="H218" s="11">
        <f t="shared" si="31"/>
        <v>-2.755</v>
      </c>
    </row>
    <row r="219" spans="1:8" ht="12.75">
      <c r="A219" s="11">
        <v>6</v>
      </c>
      <c r="B219" s="11">
        <f t="shared" si="28"/>
        <v>-3.58</v>
      </c>
      <c r="C219" s="11">
        <f t="shared" si="22"/>
        <v>-2.6472</v>
      </c>
      <c r="D219" s="11">
        <f t="shared" si="29"/>
        <v>-2.851824</v>
      </c>
      <c r="E219" s="11">
        <f t="shared" si="24"/>
        <v>-1.703851860318428</v>
      </c>
      <c r="F219" s="11">
        <f t="shared" si="30"/>
        <v>-2.16</v>
      </c>
      <c r="G219" s="11">
        <f t="shared" si="26"/>
        <v>1.7619047619047628</v>
      </c>
      <c r="H219" s="11">
        <f t="shared" si="31"/>
        <v>-2.6472</v>
      </c>
    </row>
    <row r="220" spans="1:8" ht="12.75">
      <c r="A220" s="11">
        <v>7</v>
      </c>
      <c r="B220" s="11">
        <f t="shared" si="28"/>
        <v>-3.51</v>
      </c>
      <c r="C220" s="11">
        <f t="shared" si="22"/>
        <v>-2.5197999999999996</v>
      </c>
      <c r="D220" s="11">
        <f t="shared" si="29"/>
        <v>-2.7647019999999998</v>
      </c>
      <c r="E220" s="11">
        <f t="shared" si="24"/>
        <v>-1.5999999999999996</v>
      </c>
      <c r="F220" s="11">
        <f t="shared" si="30"/>
        <v>-2.0199999999999996</v>
      </c>
      <c r="G220" s="11">
        <f t="shared" si="26"/>
        <v>1.0816326530612228</v>
      </c>
      <c r="H220" s="11">
        <f t="shared" si="31"/>
        <v>-2.5197999999999996</v>
      </c>
    </row>
    <row r="221" spans="1:8" ht="12.75">
      <c r="A221" s="11">
        <v>8</v>
      </c>
      <c r="B221" s="11">
        <f t="shared" si="28"/>
        <v>-3.44</v>
      </c>
      <c r="C221" s="11">
        <f t="shared" si="22"/>
        <v>-2.3728</v>
      </c>
      <c r="D221" s="11">
        <f t="shared" si="29"/>
        <v>-2.648768</v>
      </c>
      <c r="E221" s="11">
        <f t="shared" si="24"/>
        <v>-1.5033370452904233</v>
      </c>
      <c r="F221" s="11">
        <f t="shared" si="30"/>
        <v>-1.88</v>
      </c>
      <c r="G221" s="11">
        <f t="shared" si="26"/>
        <v>0.5714285714285712</v>
      </c>
      <c r="H221" s="11">
        <f t="shared" si="31"/>
        <v>-2.3728</v>
      </c>
    </row>
    <row r="222" spans="1:8" ht="12.75">
      <c r="A222" s="11">
        <v>9</v>
      </c>
      <c r="B222" s="11">
        <f t="shared" si="28"/>
        <v>-3.37</v>
      </c>
      <c r="C222" s="11">
        <f t="shared" si="22"/>
        <v>-2.2062000000000004</v>
      </c>
      <c r="D222" s="11">
        <f t="shared" si="29"/>
        <v>-2.499906</v>
      </c>
      <c r="E222" s="11">
        <f t="shared" si="24"/>
        <v>-1.4125492133612458</v>
      </c>
      <c r="F222" s="11">
        <f t="shared" si="30"/>
        <v>-1.7400000000000002</v>
      </c>
      <c r="G222" s="11">
        <f t="shared" si="26"/>
        <v>0.17460317460317532</v>
      </c>
      <c r="H222" s="11">
        <f t="shared" si="31"/>
        <v>-2.2062000000000004</v>
      </c>
    </row>
    <row r="223" spans="1:8" ht="12.75">
      <c r="A223" s="11">
        <v>10</v>
      </c>
      <c r="B223" s="11">
        <f t="shared" si="28"/>
        <v>-3.3</v>
      </c>
      <c r="C223" s="11">
        <f t="shared" si="22"/>
        <v>-2.0199999999999996</v>
      </c>
      <c r="D223" s="11">
        <f t="shared" si="29"/>
        <v>-2.3139999999999996</v>
      </c>
      <c r="E223" s="11">
        <f t="shared" si="24"/>
        <v>-1.3266799469318487</v>
      </c>
      <c r="F223" s="11">
        <f t="shared" si="30"/>
        <v>-1.5999999999999996</v>
      </c>
      <c r="G223" s="11">
        <f t="shared" si="26"/>
        <v>-0.14285714285714368</v>
      </c>
      <c r="H223" s="11">
        <f t="shared" si="31"/>
        <v>-2.0199999999999996</v>
      </c>
    </row>
    <row r="224" spans="1:8" ht="12.75">
      <c r="A224" s="11">
        <v>11</v>
      </c>
      <c r="B224" s="11">
        <f t="shared" si="28"/>
        <v>-3.23</v>
      </c>
      <c r="C224" s="11">
        <f t="shared" si="22"/>
        <v>-1.8142</v>
      </c>
      <c r="D224" s="11">
        <f t="shared" si="29"/>
        <v>-2.086934</v>
      </c>
      <c r="E224" s="11">
        <f t="shared" si="24"/>
        <v>-1.2450071225215755</v>
      </c>
      <c r="F224" s="11">
        <f t="shared" si="30"/>
        <v>-1.46</v>
      </c>
      <c r="G224" s="11">
        <f t="shared" si="26"/>
        <v>-0.4025974025974026</v>
      </c>
      <c r="H224" s="11">
        <f t="shared" si="31"/>
        <v>-1.8142</v>
      </c>
    </row>
    <row r="225" spans="1:8" ht="12.75">
      <c r="A225" s="11">
        <v>12</v>
      </c>
      <c r="B225" s="11">
        <f t="shared" si="28"/>
        <v>-3.16</v>
      </c>
      <c r="C225" s="11">
        <f t="shared" si="22"/>
        <v>-1.5888000000000004</v>
      </c>
      <c r="D225" s="11">
        <f t="shared" si="29"/>
        <v>-1.8145920000000006</v>
      </c>
      <c r="E225" s="11">
        <f t="shared" si="24"/>
        <v>-1.1669697220176642</v>
      </c>
      <c r="F225" s="11">
        <f t="shared" si="30"/>
        <v>-1.3200000000000003</v>
      </c>
      <c r="G225" s="11">
        <f t="shared" si="26"/>
        <v>-0.6190476190476186</v>
      </c>
      <c r="H225" s="11">
        <f t="shared" si="31"/>
        <v>-1.5888000000000004</v>
      </c>
    </row>
    <row r="226" spans="1:8" ht="12.75">
      <c r="A226" s="11">
        <v>13</v>
      </c>
      <c r="B226" s="11">
        <f t="shared" si="28"/>
        <v>-3.09</v>
      </c>
      <c r="C226" s="11">
        <f t="shared" si="22"/>
        <v>-1.3437999999999994</v>
      </c>
      <c r="D226" s="11">
        <f t="shared" si="29"/>
        <v>-1.4928579999999994</v>
      </c>
      <c r="E226" s="11">
        <f t="shared" si="24"/>
        <v>-1.0921215971661085</v>
      </c>
      <c r="F226" s="11">
        <f t="shared" si="30"/>
        <v>-1.1799999999999997</v>
      </c>
      <c r="G226" s="11">
        <f t="shared" si="26"/>
        <v>-0.8021978021978025</v>
      </c>
      <c r="H226" s="11">
        <f t="shared" si="31"/>
        <v>-1.3437999999999994</v>
      </c>
    </row>
    <row r="227" spans="1:8" ht="12.75">
      <c r="A227" s="11">
        <v>14</v>
      </c>
      <c r="B227" s="11">
        <f t="shared" si="28"/>
        <v>-3.02</v>
      </c>
      <c r="C227" s="11">
        <f t="shared" si="22"/>
        <v>-1.0792000000000002</v>
      </c>
      <c r="D227" s="11">
        <f t="shared" si="29"/>
        <v>-1.1176160000000002</v>
      </c>
      <c r="E227" s="11">
        <f t="shared" si="24"/>
        <v>-1.0201010126776668</v>
      </c>
      <c r="F227" s="11">
        <f t="shared" si="30"/>
        <v>-1.04</v>
      </c>
      <c r="G227" s="11">
        <f t="shared" si="26"/>
        <v>-0.9591836734693877</v>
      </c>
      <c r="H227" s="11">
        <f t="shared" si="31"/>
        <v>-1.0792000000000002</v>
      </c>
    </row>
    <row r="228" spans="1:8" ht="12.75">
      <c r="A228" s="11">
        <v>15</v>
      </c>
      <c r="B228" s="11">
        <f t="shared" si="28"/>
        <v>-2.95</v>
      </c>
      <c r="C228" s="11">
        <f t="shared" si="22"/>
        <v>-0.7950000000000008</v>
      </c>
      <c r="D228" s="11">
        <f t="shared" si="29"/>
        <v>-0.6847500000000011</v>
      </c>
      <c r="E228" s="11">
        <f t="shared" si="24"/>
        <v>-0.9506098468080806</v>
      </c>
      <c r="F228" s="11">
        <f t="shared" si="30"/>
        <v>-0.9000000000000004</v>
      </c>
      <c r="G228" s="11">
        <f t="shared" si="26"/>
        <v>-1.095238095238095</v>
      </c>
      <c r="H228" s="11">
        <f t="shared" si="31"/>
        <v>-0.7950000000000008</v>
      </c>
    </row>
    <row r="229" spans="1:8" ht="12.75">
      <c r="A229" s="11">
        <v>16</v>
      </c>
      <c r="B229" s="11">
        <f t="shared" si="28"/>
        <v>-2.88</v>
      </c>
      <c r="C229" s="11">
        <f t="shared" si="22"/>
        <v>-0.49119999999999964</v>
      </c>
      <c r="D229" s="11">
        <f t="shared" si="29"/>
        <v>-0.1901439999999992</v>
      </c>
      <c r="E229" s="11">
        <f t="shared" si="24"/>
        <v>-0.8833989511483273</v>
      </c>
      <c r="F229" s="11">
        <f t="shared" si="30"/>
        <v>-0.7599999999999998</v>
      </c>
      <c r="G229" s="11">
        <f t="shared" si="26"/>
        <v>-1.2142857142857144</v>
      </c>
      <c r="H229" s="11">
        <f t="shared" si="31"/>
        <v>-0.49119999999999964</v>
      </c>
    </row>
    <row r="230" spans="1:8" ht="12.75">
      <c r="A230" s="11">
        <v>17</v>
      </c>
      <c r="B230" s="11">
        <f t="shared" si="28"/>
        <v>-2.8099999999999996</v>
      </c>
      <c r="C230" s="11">
        <f t="shared" si="22"/>
        <v>-0.16779999999999795</v>
      </c>
      <c r="D230" s="11">
        <f t="shared" si="29"/>
        <v>0.3703180000000037</v>
      </c>
      <c r="E230" s="11">
        <f t="shared" si="24"/>
        <v>-0.8182575770728566</v>
      </c>
      <c r="F230" s="11">
        <f t="shared" si="30"/>
        <v>-0.6199999999999992</v>
      </c>
      <c r="G230" s="11">
        <f t="shared" si="26"/>
        <v>-1.3193277310924376</v>
      </c>
      <c r="H230" s="11">
        <f t="shared" si="31"/>
        <v>-0.16779999999999795</v>
      </c>
    </row>
    <row r="231" spans="1:8" ht="12.75">
      <c r="A231" s="11">
        <v>18</v>
      </c>
      <c r="B231" s="11">
        <f t="shared" si="28"/>
        <v>-2.7399999999999998</v>
      </c>
      <c r="C231" s="11">
        <f t="shared" si="22"/>
        <v>0.17520000000000113</v>
      </c>
      <c r="D231" s="11">
        <f t="shared" si="29"/>
        <v>1.000752000000002</v>
      </c>
      <c r="E231" s="11">
        <f t="shared" si="24"/>
        <v>-0.7550055679356351</v>
      </c>
      <c r="F231" s="11">
        <f t="shared" si="30"/>
        <v>-0.47999999999999954</v>
      </c>
      <c r="G231" s="11">
        <f t="shared" si="26"/>
        <v>-1.412698412698413</v>
      </c>
      <c r="H231" s="11">
        <f t="shared" si="31"/>
        <v>0.17520000000000113</v>
      </c>
    </row>
    <row r="232" spans="1:8" ht="12.75">
      <c r="A232" s="11">
        <v>19</v>
      </c>
      <c r="B232" s="11">
        <f t="shared" si="28"/>
        <v>-2.67</v>
      </c>
      <c r="C232" s="11">
        <f t="shared" si="22"/>
        <v>0.5378000000000003</v>
      </c>
      <c r="D232" s="11">
        <f t="shared" si="29"/>
        <v>1.7052740000000002</v>
      </c>
      <c r="E232" s="11">
        <f t="shared" si="24"/>
        <v>-0.6934874810658407</v>
      </c>
      <c r="F232" s="11">
        <f t="shared" si="30"/>
        <v>-0.33999999999999986</v>
      </c>
      <c r="G232" s="11">
        <f t="shared" si="26"/>
        <v>-1.4962406015037595</v>
      </c>
      <c r="H232" s="11">
        <f t="shared" si="31"/>
        <v>0.5378000000000003</v>
      </c>
    </row>
    <row r="233" spans="1:8" ht="12.75">
      <c r="A233" s="11">
        <v>20</v>
      </c>
      <c r="B233" s="11">
        <f t="shared" si="28"/>
        <v>-2.5999999999999996</v>
      </c>
      <c r="C233" s="11">
        <f t="shared" si="22"/>
        <v>0.9200000000000021</v>
      </c>
      <c r="D233" s="11">
        <f t="shared" si="29"/>
        <v>2.488000000000004</v>
      </c>
      <c r="E233" s="11">
        <f t="shared" si="24"/>
        <v>-0.6335680867601532</v>
      </c>
      <c r="F233" s="11">
        <f t="shared" si="30"/>
        <v>-0.1999999999999993</v>
      </c>
      <c r="G233" s="11">
        <f t="shared" si="26"/>
        <v>-1.5714285714285718</v>
      </c>
      <c r="H233" s="11">
        <f t="shared" si="31"/>
        <v>0.9200000000000021</v>
      </c>
    </row>
    <row r="234" spans="1:8" ht="12.75">
      <c r="A234" s="11">
        <v>21</v>
      </c>
      <c r="B234" s="11">
        <f t="shared" si="28"/>
        <v>-2.53</v>
      </c>
      <c r="C234" s="11">
        <f t="shared" si="22"/>
        <v>1.3218000000000014</v>
      </c>
      <c r="D234" s="11">
        <f t="shared" si="29"/>
        <v>3.3530460000000026</v>
      </c>
      <c r="E234" s="11">
        <f t="shared" si="24"/>
        <v>-0.5751288694035717</v>
      </c>
      <c r="F234" s="11">
        <f t="shared" si="30"/>
        <v>-0.05999999999999961</v>
      </c>
      <c r="G234" s="11">
        <f t="shared" si="26"/>
        <v>-1.6394557823129254</v>
      </c>
      <c r="H234" s="11">
        <f t="shared" si="31"/>
        <v>1.3218000000000014</v>
      </c>
    </row>
    <row r="235" spans="1:8" ht="12.75">
      <c r="A235" s="11">
        <v>22</v>
      </c>
      <c r="B235" s="11">
        <f t="shared" si="28"/>
        <v>-2.46</v>
      </c>
      <c r="C235" s="11">
        <f t="shared" si="22"/>
        <v>1.7431999999999999</v>
      </c>
      <c r="D235" s="11">
        <f t="shared" si="29"/>
        <v>4.304528</v>
      </c>
      <c r="E235" s="11">
        <f t="shared" si="24"/>
        <v>-0.5180652708018285</v>
      </c>
      <c r="F235" s="11">
        <f t="shared" si="30"/>
        <v>0.08000000000000007</v>
      </c>
      <c r="G235" s="11">
        <f t="shared" si="26"/>
        <v>-1.7012987012987013</v>
      </c>
      <c r="H235" s="11">
        <f t="shared" si="31"/>
        <v>1.7431999999999999</v>
      </c>
    </row>
    <row r="236" spans="1:8" ht="12.75">
      <c r="A236" s="11">
        <v>23</v>
      </c>
      <c r="B236" s="11">
        <f t="shared" si="28"/>
        <v>-2.3899999999999997</v>
      </c>
      <c r="C236" s="11">
        <f t="shared" si="22"/>
        <v>2.1842000000000024</v>
      </c>
      <c r="D236" s="11">
        <f t="shared" si="29"/>
        <v>5.346562000000006</v>
      </c>
      <c r="E236" s="11">
        <f t="shared" si="24"/>
        <v>-0.4622844919100957</v>
      </c>
      <c r="F236" s="11">
        <f t="shared" si="30"/>
        <v>0.22000000000000064</v>
      </c>
      <c r="G236" s="11">
        <f t="shared" si="26"/>
        <v>-1.7577639751552798</v>
      </c>
      <c r="H236" s="11">
        <f t="shared" si="31"/>
        <v>2.1842000000000024</v>
      </c>
    </row>
    <row r="237" spans="1:8" ht="12.75">
      <c r="A237" s="11">
        <v>24</v>
      </c>
      <c r="B237" s="11">
        <f t="shared" si="28"/>
        <v>-2.32</v>
      </c>
      <c r="C237" s="11">
        <f t="shared" si="22"/>
        <v>2.644800000000001</v>
      </c>
      <c r="D237" s="11">
        <f t="shared" si="29"/>
        <v>6.483264000000002</v>
      </c>
      <c r="E237" s="11">
        <f t="shared" si="24"/>
        <v>-0.40770372063685567</v>
      </c>
      <c r="F237" s="11">
        <f t="shared" si="30"/>
        <v>0.3600000000000003</v>
      </c>
      <c r="G237" s="11">
        <f t="shared" si="26"/>
        <v>-1.8095238095238095</v>
      </c>
      <c r="H237" s="11">
        <f t="shared" si="31"/>
        <v>2.644800000000001</v>
      </c>
    </row>
    <row r="238" spans="1:8" ht="12.75">
      <c r="A238" s="11">
        <v>25</v>
      </c>
      <c r="B238" s="11">
        <f t="shared" si="28"/>
        <v>-2.25</v>
      </c>
      <c r="C238" s="11">
        <f t="shared" si="22"/>
        <v>3.125</v>
      </c>
      <c r="D238" s="11">
        <f t="shared" si="29"/>
        <v>7.71875</v>
      </c>
      <c r="E238" s="11">
        <f t="shared" si="24"/>
        <v>-0.3542486889354093</v>
      </c>
      <c r="F238" s="11">
        <f t="shared" si="30"/>
        <v>0.5</v>
      </c>
      <c r="G238" s="11">
        <f t="shared" si="26"/>
        <v>-1.8571428571428572</v>
      </c>
      <c r="H238" s="11">
        <f t="shared" si="31"/>
        <v>3.125</v>
      </c>
    </row>
    <row r="239" spans="1:8" ht="12.75">
      <c r="A239" s="11">
        <v>26</v>
      </c>
      <c r="B239" s="11">
        <f t="shared" si="28"/>
        <v>-2.1799999999999997</v>
      </c>
      <c r="C239" s="11">
        <f t="shared" si="22"/>
        <v>3.6248000000000022</v>
      </c>
      <c r="D239" s="11">
        <f t="shared" si="29"/>
        <v>9.057136000000005</v>
      </c>
      <c r="E239" s="11">
        <f t="shared" si="24"/>
        <v>-0.3018524873535915</v>
      </c>
      <c r="F239" s="11">
        <f t="shared" si="30"/>
        <v>0.6400000000000006</v>
      </c>
      <c r="G239" s="11">
        <f t="shared" si="26"/>
        <v>-1.9010989010989012</v>
      </c>
      <c r="H239" s="11">
        <f t="shared" si="31"/>
        <v>3.6248000000000022</v>
      </c>
    </row>
    <row r="240" spans="1:8" ht="12.75">
      <c r="A240" s="11">
        <v>27</v>
      </c>
      <c r="B240" s="11">
        <f t="shared" si="28"/>
        <v>-2.11</v>
      </c>
      <c r="C240" s="11">
        <f t="shared" si="22"/>
        <v>4.1442000000000005</v>
      </c>
      <c r="D240" s="11">
        <f t="shared" si="29"/>
        <v>10.502538000000001</v>
      </c>
      <c r="E240" s="11">
        <f t="shared" si="24"/>
        <v>-0.2504545830264959</v>
      </c>
      <c r="F240" s="11">
        <f t="shared" si="30"/>
        <v>0.7800000000000002</v>
      </c>
      <c r="G240" s="11">
        <f t="shared" si="26"/>
        <v>-1.9417989417989419</v>
      </c>
      <c r="H240" s="11">
        <f t="shared" si="31"/>
        <v>4.1442000000000005</v>
      </c>
    </row>
    <row r="241" spans="1:8" ht="12.75">
      <c r="A241" s="11">
        <v>28</v>
      </c>
      <c r="B241" s="11">
        <f t="shared" si="28"/>
        <v>-2.04</v>
      </c>
      <c r="C241" s="11">
        <f t="shared" si="22"/>
        <v>4.683199999999999</v>
      </c>
      <c r="D241" s="11">
        <f t="shared" si="29"/>
        <v>12.059071999999999</v>
      </c>
      <c r="E241" s="11">
        <f t="shared" si="24"/>
        <v>-0.20000000000000018</v>
      </c>
      <c r="F241" s="11">
        <f t="shared" si="30"/>
        <v>0.9199999999999999</v>
      </c>
      <c r="G241" s="11">
        <f t="shared" si="26"/>
        <v>-1.9795918367346939</v>
      </c>
      <c r="H241" s="11">
        <f t="shared" si="31"/>
        <v>4.683199999999999</v>
      </c>
    </row>
    <row r="242" spans="1:8" ht="12.75">
      <c r="A242" s="11">
        <v>29</v>
      </c>
      <c r="B242" s="11">
        <f t="shared" si="28"/>
        <v>-1.9699999999999998</v>
      </c>
      <c r="C242" s="11">
        <f t="shared" si="22"/>
        <v>5.241800000000001</v>
      </c>
      <c r="D242" s="11">
        <f t="shared" si="29"/>
        <v>13.730854000000004</v>
      </c>
      <c r="E242" s="11">
        <f t="shared" si="24"/>
        <v>-0.15043863024499826</v>
      </c>
      <c r="F242" s="11">
        <f t="shared" si="30"/>
        <v>1.0600000000000005</v>
      </c>
      <c r="G242" s="11">
        <f t="shared" si="26"/>
        <v>-2.014778325123153</v>
      </c>
      <c r="H242" s="11">
        <f t="shared" si="31"/>
        <v>5.241800000000001</v>
      </c>
    </row>
    <row r="243" spans="1:8" ht="12.75">
      <c r="A243" s="11">
        <v>30</v>
      </c>
      <c r="B243" s="11">
        <f t="shared" si="28"/>
        <v>-1.9</v>
      </c>
      <c r="C243" s="11">
        <f t="shared" si="22"/>
        <v>5.82</v>
      </c>
      <c r="D243" s="11">
        <f t="shared" si="29"/>
        <v>15.522000000000002</v>
      </c>
      <c r="E243" s="11">
        <f t="shared" si="24"/>
        <v>-0.10172465076211212</v>
      </c>
      <c r="F243" s="11">
        <f t="shared" si="30"/>
        <v>1.2000000000000002</v>
      </c>
      <c r="G243" s="11">
        <f t="shared" si="26"/>
        <v>-2.0476190476190474</v>
      </c>
      <c r="H243" s="11">
        <f t="shared" si="31"/>
        <v>5.82</v>
      </c>
    </row>
    <row r="244" spans="1:8" ht="12.75">
      <c r="A244" s="11">
        <v>31</v>
      </c>
      <c r="B244" s="11">
        <f t="shared" si="28"/>
        <v>-1.8299999999999996</v>
      </c>
      <c r="C244" s="11">
        <f t="shared" si="22"/>
        <v>6.417800000000003</v>
      </c>
      <c r="D244" s="11">
        <f t="shared" si="29"/>
        <v>17.43662600000001</v>
      </c>
      <c r="E244" s="11">
        <f t="shared" si="24"/>
        <v>-0.05381602746875247</v>
      </c>
      <c r="F244" s="11">
        <f t="shared" si="30"/>
        <v>1.3400000000000007</v>
      </c>
      <c r="G244" s="11">
        <f t="shared" si="26"/>
        <v>-2.078341013824885</v>
      </c>
      <c r="H244" s="11">
        <f t="shared" si="31"/>
        <v>6.417800000000003</v>
      </c>
    </row>
    <row r="245" spans="1:8" ht="12.75">
      <c r="A245" s="11">
        <v>32</v>
      </c>
      <c r="B245" s="11">
        <f t="shared" si="28"/>
        <v>-1.7599999999999998</v>
      </c>
      <c r="C245" s="11">
        <f t="shared" si="22"/>
        <v>7.0352000000000015</v>
      </c>
      <c r="D245" s="11">
        <f t="shared" si="29"/>
        <v>19.478848000000006</v>
      </c>
      <c r="E245" s="11">
        <f t="shared" si="24"/>
        <v>-0.00667409058084667</v>
      </c>
      <c r="F245" s="11">
        <f t="shared" si="30"/>
        <v>1.4800000000000004</v>
      </c>
      <c r="G245" s="11">
        <f t="shared" si="26"/>
        <v>-2.107142857142857</v>
      </c>
      <c r="H245" s="11">
        <f t="shared" si="31"/>
        <v>7.0352000000000015</v>
      </c>
    </row>
    <row r="246" spans="1:8" ht="12.75">
      <c r="A246" s="11">
        <v>33</v>
      </c>
      <c r="B246" s="11">
        <f t="shared" si="28"/>
        <v>-1.69</v>
      </c>
      <c r="C246" s="11">
        <f t="shared" si="22"/>
        <v>7.6722</v>
      </c>
      <c r="D246" s="11">
        <f t="shared" si="29"/>
        <v>21.652782000000002</v>
      </c>
      <c r="E246" s="11">
        <f t="shared" si="24"/>
        <v>0.03973683071413259</v>
      </c>
      <c r="F246" s="11">
        <f t="shared" si="30"/>
        <v>1.62</v>
      </c>
      <c r="G246" s="11">
        <f t="shared" si="26"/>
        <v>-2.134199134199134</v>
      </c>
      <c r="H246" s="11">
        <f t="shared" si="31"/>
        <v>7.6722</v>
      </c>
    </row>
    <row r="247" spans="1:8" ht="12.75">
      <c r="A247" s="11">
        <v>34</v>
      </c>
      <c r="B247" s="11">
        <f t="shared" si="28"/>
        <v>-1.6199999999999997</v>
      </c>
      <c r="C247" s="11">
        <f t="shared" si="22"/>
        <v>8.328800000000003</v>
      </c>
      <c r="D247" s="11">
        <f t="shared" si="29"/>
        <v>23.962544000000012</v>
      </c>
      <c r="E247" s="11">
        <f t="shared" si="24"/>
        <v>0.08544972410830276</v>
      </c>
      <c r="F247" s="11">
        <f t="shared" si="30"/>
        <v>1.7600000000000007</v>
      </c>
      <c r="G247" s="11">
        <f t="shared" si="26"/>
        <v>-2.159663865546219</v>
      </c>
      <c r="H247" s="11">
        <f t="shared" si="31"/>
        <v>8.328800000000003</v>
      </c>
    </row>
    <row r="248" spans="1:8" ht="12.75">
      <c r="A248" s="11">
        <v>35</v>
      </c>
      <c r="B248" s="11">
        <f t="shared" si="28"/>
        <v>-1.5499999999999998</v>
      </c>
      <c r="C248" s="11">
        <f t="shared" si="22"/>
        <v>9.005000000000003</v>
      </c>
      <c r="D248" s="11">
        <f t="shared" si="29"/>
        <v>26.412250000000007</v>
      </c>
      <c r="E248" s="11">
        <f t="shared" si="24"/>
        <v>0.13049516849970555</v>
      </c>
      <c r="F248" s="11">
        <f t="shared" si="30"/>
        <v>1.9000000000000004</v>
      </c>
      <c r="G248" s="11">
        <f t="shared" si="26"/>
        <v>-2.183673469387755</v>
      </c>
      <c r="H248" s="11">
        <f t="shared" si="31"/>
        <v>9.005000000000003</v>
      </c>
    </row>
    <row r="249" spans="1:8" ht="12.75">
      <c r="A249" s="11">
        <v>36</v>
      </c>
      <c r="B249" s="11">
        <f t="shared" si="28"/>
        <v>-1.4799999999999995</v>
      </c>
      <c r="C249" s="11">
        <f t="shared" si="22"/>
        <v>9.700800000000005</v>
      </c>
      <c r="D249" s="11">
        <f t="shared" si="29"/>
        <v>29.006016000000017</v>
      </c>
      <c r="E249" s="11">
        <f t="shared" si="24"/>
        <v>0.17490157327750921</v>
      </c>
      <c r="F249" s="11">
        <f t="shared" si="30"/>
        <v>2.040000000000001</v>
      </c>
      <c r="G249" s="11">
        <f t="shared" si="26"/>
        <v>-2.2063492063492065</v>
      </c>
      <c r="H249" s="11">
        <f t="shared" si="31"/>
        <v>9.700800000000005</v>
      </c>
    </row>
    <row r="250" spans="1:8" ht="12.75">
      <c r="A250" s="11">
        <v>37</v>
      </c>
      <c r="B250" s="11">
        <f t="shared" si="28"/>
        <v>-1.4099999999999997</v>
      </c>
      <c r="C250" s="11">
        <f t="shared" si="22"/>
        <v>10.416200000000003</v>
      </c>
      <c r="D250" s="11">
        <f t="shared" si="29"/>
        <v>31.74795800000001</v>
      </c>
      <c r="E250" s="11">
        <f t="shared" si="24"/>
        <v>0.21869538788621634</v>
      </c>
      <c r="F250" s="11">
        <f t="shared" si="30"/>
        <v>2.1800000000000006</v>
      </c>
      <c r="G250" s="11">
        <f t="shared" si="26"/>
        <v>-2.227799227799228</v>
      </c>
      <c r="H250" s="11">
        <f t="shared" si="31"/>
        <v>10.416200000000003</v>
      </c>
    </row>
    <row r="251" spans="1:8" ht="12.75">
      <c r="A251" s="11">
        <v>38</v>
      </c>
      <c r="B251" s="11">
        <f t="shared" si="28"/>
        <v>-1.3399999999999999</v>
      </c>
      <c r="C251" s="11">
        <f t="shared" si="22"/>
        <v>11.151200000000001</v>
      </c>
      <c r="D251" s="11">
        <f t="shared" si="29"/>
        <v>34.642192</v>
      </c>
      <c r="E251" s="11">
        <f t="shared" si="24"/>
        <v>0.2619012860600183</v>
      </c>
      <c r="F251" s="11">
        <f t="shared" si="30"/>
        <v>2.3200000000000003</v>
      </c>
      <c r="G251" s="11">
        <f t="shared" si="26"/>
        <v>-2.2481203007518795</v>
      </c>
      <c r="H251" s="11">
        <f t="shared" si="31"/>
        <v>11.151200000000001</v>
      </c>
    </row>
    <row r="252" spans="1:8" ht="12.75">
      <c r="A252" s="11">
        <v>39</v>
      </c>
      <c r="B252" s="11">
        <f t="shared" si="28"/>
        <v>-1.2699999999999996</v>
      </c>
      <c r="C252" s="11">
        <f t="shared" si="22"/>
        <v>11.905800000000005</v>
      </c>
      <c r="D252" s="11">
        <f t="shared" si="29"/>
        <v>37.69283400000002</v>
      </c>
      <c r="E252" s="11">
        <f t="shared" si="24"/>
        <v>0.3045423283716615</v>
      </c>
      <c r="F252" s="11">
        <f t="shared" si="30"/>
        <v>2.460000000000001</v>
      </c>
      <c r="G252" s="11">
        <f t="shared" si="26"/>
        <v>-2.2673992673992673</v>
      </c>
      <c r="H252" s="11">
        <f t="shared" si="31"/>
        <v>11.905800000000005</v>
      </c>
    </row>
    <row r="253" spans="1:8" ht="12.75">
      <c r="A253" s="11">
        <v>40</v>
      </c>
      <c r="B253" s="11">
        <f t="shared" si="28"/>
        <v>-1.1999999999999997</v>
      </c>
      <c r="C253" s="11">
        <f t="shared" si="22"/>
        <v>12.680000000000003</v>
      </c>
      <c r="D253" s="11">
        <f t="shared" si="29"/>
        <v>40.90400000000001</v>
      </c>
      <c r="E253" s="11">
        <f t="shared" si="24"/>
        <v>0.34664010613630225</v>
      </c>
      <c r="F253" s="11">
        <f t="shared" si="30"/>
        <v>2.6000000000000005</v>
      </c>
      <c r="G253" s="11">
        <f t="shared" si="26"/>
        <v>-2.2857142857142856</v>
      </c>
      <c r="H253" s="11">
        <f t="shared" si="31"/>
        <v>12.680000000000003</v>
      </c>
    </row>
    <row r="254" spans="1:8" ht="12.75">
      <c r="A254" s="11">
        <v>41</v>
      </c>
      <c r="B254" s="11">
        <f t="shared" si="28"/>
        <v>-1.13</v>
      </c>
      <c r="C254" s="11">
        <f t="shared" si="22"/>
        <v>13.4738</v>
      </c>
      <c r="D254" s="11">
        <f t="shared" si="29"/>
        <v>44.279806</v>
      </c>
      <c r="E254" s="11">
        <f t="shared" si="24"/>
        <v>0.3882148692194831</v>
      </c>
      <c r="F254" s="11">
        <f t="shared" si="30"/>
        <v>2.74</v>
      </c>
      <c r="G254" s="11">
        <f t="shared" si="26"/>
        <v>-2.303135888501742</v>
      </c>
      <c r="H254" s="11">
        <f t="shared" si="31"/>
        <v>13.4738</v>
      </c>
    </row>
    <row r="255" spans="1:8" ht="12.75">
      <c r="A255" s="11">
        <v>42</v>
      </c>
      <c r="B255" s="11">
        <f t="shared" si="28"/>
        <v>-1.0599999999999996</v>
      </c>
      <c r="C255" s="11">
        <f t="shared" si="22"/>
        <v>14.287200000000006</v>
      </c>
      <c r="D255" s="11">
        <f t="shared" si="29"/>
        <v>47.82436800000002</v>
      </c>
      <c r="E255" s="11">
        <f t="shared" si="24"/>
        <v>0.42928563989644974</v>
      </c>
      <c r="F255" s="11">
        <f t="shared" si="30"/>
        <v>2.880000000000001</v>
      </c>
      <c r="G255" s="11">
        <f t="shared" si="26"/>
        <v>-2.3197278911564627</v>
      </c>
      <c r="H255" s="11">
        <f t="shared" si="31"/>
        <v>14.287200000000006</v>
      </c>
    </row>
    <row r="256" spans="1:8" ht="12.75">
      <c r="A256" s="11">
        <v>43</v>
      </c>
      <c r="B256" s="11">
        <f t="shared" si="28"/>
        <v>-0.9899999999999998</v>
      </c>
      <c r="C256" s="11">
        <f t="shared" si="22"/>
        <v>15.120200000000004</v>
      </c>
      <c r="D256" s="11">
        <f t="shared" si="29"/>
        <v>51.54180200000002</v>
      </c>
      <c r="E256" s="11">
        <f t="shared" si="24"/>
        <v>0.4698703145794947</v>
      </c>
      <c r="F256" s="11">
        <f t="shared" si="30"/>
        <v>3.0200000000000005</v>
      </c>
      <c r="G256" s="11">
        <f t="shared" si="26"/>
        <v>-2.335548172757475</v>
      </c>
      <c r="H256" s="11">
        <f t="shared" si="31"/>
        <v>15.120200000000004</v>
      </c>
    </row>
    <row r="257" spans="1:8" ht="12.75">
      <c r="A257" s="11">
        <v>44</v>
      </c>
      <c r="B257" s="11">
        <f t="shared" si="28"/>
        <v>-0.9199999999999999</v>
      </c>
      <c r="C257" s="11">
        <f t="shared" si="22"/>
        <v>15.9728</v>
      </c>
      <c r="D257" s="11">
        <f t="shared" si="29"/>
        <v>55.436224</v>
      </c>
      <c r="E257" s="11">
        <f t="shared" si="24"/>
        <v>0.509985754956849</v>
      </c>
      <c r="F257" s="11">
        <f t="shared" si="30"/>
        <v>3.16</v>
      </c>
      <c r="G257" s="11">
        <f t="shared" si="26"/>
        <v>-2.3506493506493507</v>
      </c>
      <c r="H257" s="11">
        <f t="shared" si="31"/>
        <v>15.9728</v>
      </c>
    </row>
    <row r="258" spans="1:8" ht="12.75">
      <c r="A258" s="11">
        <v>45</v>
      </c>
      <c r="B258" s="11">
        <f t="shared" si="28"/>
        <v>-0.8499999999999996</v>
      </c>
      <c r="C258" s="11">
        <f t="shared" si="22"/>
        <v>16.845000000000006</v>
      </c>
      <c r="D258" s="11">
        <f t="shared" si="29"/>
        <v>59.51175000000003</v>
      </c>
      <c r="E258" s="11">
        <f t="shared" si="24"/>
        <v>0.5496478698597698</v>
      </c>
      <c r="F258" s="11">
        <f t="shared" si="30"/>
        <v>3.3000000000000007</v>
      </c>
      <c r="G258" s="11">
        <f t="shared" si="26"/>
        <v>-2.365079365079365</v>
      </c>
      <c r="H258" s="11">
        <f t="shared" si="31"/>
        <v>16.845000000000006</v>
      </c>
    </row>
    <row r="259" spans="1:8" ht="12.75">
      <c r="A259" s="11">
        <v>46</v>
      </c>
      <c r="B259" s="11">
        <f t="shared" si="28"/>
        <v>-0.7799999999999998</v>
      </c>
      <c r="C259" s="11">
        <f t="shared" si="22"/>
        <v>17.736800000000002</v>
      </c>
      <c r="D259" s="11">
        <f t="shared" si="29"/>
        <v>63.77249600000002</v>
      </c>
      <c r="E259" s="11">
        <f t="shared" si="24"/>
        <v>0.5888716889852721</v>
      </c>
      <c r="F259" s="11">
        <f t="shared" si="30"/>
        <v>3.4400000000000004</v>
      </c>
      <c r="G259" s="11">
        <f t="shared" si="26"/>
        <v>-2.37888198757764</v>
      </c>
      <c r="H259" s="11">
        <f t="shared" si="31"/>
        <v>17.736800000000002</v>
      </c>
    </row>
    <row r="260" spans="1:8" ht="12.75">
      <c r="A260" s="11">
        <v>47</v>
      </c>
      <c r="B260" s="11">
        <f t="shared" si="28"/>
        <v>-0.7099999999999995</v>
      </c>
      <c r="C260" s="11">
        <f t="shared" si="22"/>
        <v>18.648200000000006</v>
      </c>
      <c r="D260" s="11">
        <f t="shared" si="29"/>
        <v>68.22257800000003</v>
      </c>
      <c r="E260" s="11">
        <f t="shared" si="24"/>
        <v>0.6276714294434109</v>
      </c>
      <c r="F260" s="11">
        <f t="shared" si="30"/>
        <v>3.580000000000001</v>
      </c>
      <c r="G260" s="11">
        <f t="shared" si="26"/>
        <v>-2.39209726443769</v>
      </c>
      <c r="H260" s="11">
        <f t="shared" si="31"/>
        <v>18.648200000000006</v>
      </c>
    </row>
    <row r="261" spans="1:8" ht="12.75">
      <c r="A261" s="11">
        <v>48</v>
      </c>
      <c r="B261" s="11">
        <f t="shared" si="28"/>
        <v>-0.6399999999999997</v>
      </c>
      <c r="C261" s="11">
        <f t="shared" si="22"/>
        <v>19.579200000000004</v>
      </c>
      <c r="D261" s="11">
        <f t="shared" si="29"/>
        <v>72.86611200000002</v>
      </c>
      <c r="E261" s="11">
        <f t="shared" si="24"/>
        <v>0.6660605559646724</v>
      </c>
      <c r="F261" s="11">
        <f t="shared" si="30"/>
        <v>3.7200000000000006</v>
      </c>
      <c r="G261" s="11">
        <f t="shared" si="26"/>
        <v>-2.4047619047619047</v>
      </c>
      <c r="H261" s="11">
        <f t="shared" si="31"/>
        <v>19.579200000000004</v>
      </c>
    </row>
    <row r="262" spans="1:8" ht="12.75">
      <c r="A262" s="11">
        <v>49</v>
      </c>
      <c r="B262" s="11">
        <f t="shared" si="28"/>
        <v>-0.5699999999999998</v>
      </c>
      <c r="C262" s="11">
        <f t="shared" si="22"/>
        <v>20.5298</v>
      </c>
      <c r="D262" s="11">
        <f t="shared" si="29"/>
        <v>77.70721400000001</v>
      </c>
      <c r="E262" s="11">
        <f t="shared" si="24"/>
        <v>0.7040518354904268</v>
      </c>
      <c r="F262" s="11">
        <f t="shared" si="30"/>
        <v>3.8600000000000003</v>
      </c>
      <c r="G262" s="11">
        <f t="shared" si="26"/>
        <v>-2.4169096209912535</v>
      </c>
      <c r="H262" s="11">
        <f t="shared" si="31"/>
        <v>20.5298</v>
      </c>
    </row>
    <row r="263" spans="1:8" ht="12.75">
      <c r="A263" s="11">
        <v>50</v>
      </c>
      <c r="B263" s="11">
        <f t="shared" si="28"/>
        <v>-0.49999999999999956</v>
      </c>
      <c r="C263" s="11">
        <f t="shared" si="22"/>
        <v>21.500000000000007</v>
      </c>
      <c r="D263" s="11">
        <f t="shared" si="29"/>
        <v>82.75000000000004</v>
      </c>
      <c r="E263" s="11">
        <f t="shared" si="24"/>
        <v>0.7416573867739418</v>
      </c>
      <c r="F263" s="11">
        <f t="shared" si="30"/>
        <v>4.000000000000001</v>
      </c>
      <c r="G263" s="11">
        <f t="shared" si="26"/>
        <v>-2.428571428571429</v>
      </c>
      <c r="H263" s="11">
        <f t="shared" si="31"/>
        <v>21.500000000000007</v>
      </c>
    </row>
    <row r="264" spans="1:8" ht="12.75">
      <c r="A264" s="11">
        <v>51</v>
      </c>
      <c r="B264" s="11">
        <f t="shared" si="28"/>
        <v>-0.4299999999999997</v>
      </c>
      <c r="C264" s="11">
        <f t="shared" si="22"/>
        <v>22.489800000000002</v>
      </c>
      <c r="D264" s="11">
        <f t="shared" si="29"/>
        <v>87.99858600000002</v>
      </c>
      <c r="E264" s="11">
        <f t="shared" si="24"/>
        <v>0.7788887255382368</v>
      </c>
      <c r="F264" s="11">
        <f t="shared" si="30"/>
        <v>4.140000000000001</v>
      </c>
      <c r="G264" s="11">
        <f t="shared" si="26"/>
        <v>-2.439775910364146</v>
      </c>
      <c r="H264" s="11">
        <f t="shared" si="31"/>
        <v>22.489800000000002</v>
      </c>
    </row>
    <row r="265" spans="1:8" ht="12.75">
      <c r="A265" s="11">
        <v>52</v>
      </c>
      <c r="B265" s="11">
        <f t="shared" si="28"/>
        <v>-0.35999999999999943</v>
      </c>
      <c r="C265" s="11">
        <f t="shared" si="22"/>
        <v>23.49920000000001</v>
      </c>
      <c r="D265" s="11">
        <f t="shared" si="29"/>
        <v>93.45708800000004</v>
      </c>
      <c r="E265" s="11">
        <f t="shared" si="24"/>
        <v>0.8157568056677831</v>
      </c>
      <c r="F265" s="11">
        <f t="shared" si="30"/>
        <v>4.280000000000001</v>
      </c>
      <c r="G265" s="11">
        <f t="shared" si="26"/>
        <v>-2.4505494505494507</v>
      </c>
      <c r="H265" s="11">
        <f t="shared" si="31"/>
        <v>23.49920000000001</v>
      </c>
    </row>
    <row r="266" spans="1:8" ht="12.75">
      <c r="A266" s="11">
        <v>53</v>
      </c>
      <c r="B266" s="11">
        <f t="shared" si="28"/>
        <v>-0.2899999999999996</v>
      </c>
      <c r="C266" s="11">
        <f t="shared" si="22"/>
        <v>24.528200000000005</v>
      </c>
      <c r="D266" s="11">
        <f t="shared" si="29"/>
        <v>99.12962200000003</v>
      </c>
      <c r="E266" s="11">
        <f t="shared" si="24"/>
        <v>0.8522720568516449</v>
      </c>
      <c r="F266" s="11">
        <f t="shared" si="30"/>
        <v>4.420000000000001</v>
      </c>
      <c r="G266" s="11">
        <f t="shared" si="26"/>
        <v>-2.4609164420485174</v>
      </c>
      <c r="H266" s="11">
        <f t="shared" si="31"/>
        <v>24.528200000000005</v>
      </c>
    </row>
    <row r="267" spans="1:8" ht="12.75">
      <c r="A267" s="11">
        <v>54</v>
      </c>
      <c r="B267" s="11">
        <f t="shared" si="28"/>
        <v>-0.21999999999999975</v>
      </c>
      <c r="C267" s="11">
        <f t="shared" si="22"/>
        <v>25.576800000000002</v>
      </c>
      <c r="D267" s="11">
        <f t="shared" si="29"/>
        <v>105.02030400000001</v>
      </c>
      <c r="E267" s="11">
        <f t="shared" si="24"/>
        <v>0.888444419044716</v>
      </c>
      <c r="F267" s="11">
        <f t="shared" si="30"/>
        <v>4.5600000000000005</v>
      </c>
      <c r="G267" s="11">
        <f t="shared" si="26"/>
        <v>-2.4708994708994707</v>
      </c>
      <c r="H267" s="11">
        <f t="shared" si="31"/>
        <v>25.576800000000002</v>
      </c>
    </row>
    <row r="268" spans="1:8" ht="12.75">
      <c r="A268" s="11">
        <v>55</v>
      </c>
      <c r="B268" s="11">
        <f t="shared" si="28"/>
        <v>-0.14999999999999947</v>
      </c>
      <c r="C268" s="11">
        <f aca="true" t="shared" si="32" ref="C268:C331">$C$2*($C$3*B268+$C$4)^2+$C$5</f>
        <v>26.645000000000007</v>
      </c>
      <c r="D268" s="11">
        <f t="shared" si="29"/>
        <v>111.13325000000005</v>
      </c>
      <c r="E268" s="11">
        <f aca="true" t="shared" si="33" ref="E268:E331">IF($C$3*B268+$C$4&gt;=0,$C$2*SQRT($C$3*B268+$C$4)+$C$5,20)</f>
        <v>0.924283374069717</v>
      </c>
      <c r="F268" s="11">
        <f t="shared" si="30"/>
        <v>4.700000000000001</v>
      </c>
      <c r="G268" s="11">
        <f aca="true" t="shared" si="34" ref="G268:G331">IF($C$3*B268+$C$4=0,20,$C$2/($C$3*B268+$C$4)+$C$5)</f>
        <v>-2.4805194805194803</v>
      </c>
      <c r="H268" s="11">
        <f t="shared" si="31"/>
        <v>26.645000000000007</v>
      </c>
    </row>
    <row r="269" spans="1:8" ht="12.75">
      <c r="A269" s="11">
        <v>56</v>
      </c>
      <c r="B269" s="11">
        <f t="shared" si="28"/>
        <v>-0.07999999999999963</v>
      </c>
      <c r="C269" s="11">
        <f t="shared" si="32"/>
        <v>27.732800000000005</v>
      </c>
      <c r="D269" s="11">
        <f t="shared" si="29"/>
        <v>117.47257600000003</v>
      </c>
      <c r="E269" s="11">
        <f t="shared" si="33"/>
        <v>0.9597979746446663</v>
      </c>
      <c r="F269" s="11">
        <f t="shared" si="30"/>
        <v>4.840000000000001</v>
      </c>
      <c r="G269" s="11">
        <f t="shared" si="34"/>
        <v>-2.489795918367347</v>
      </c>
      <c r="H269" s="11">
        <f t="shared" si="31"/>
        <v>27.732800000000005</v>
      </c>
    </row>
    <row r="270" spans="1:8" ht="12.75">
      <c r="A270" s="11">
        <v>57</v>
      </c>
      <c r="B270" s="11">
        <f t="shared" si="28"/>
        <v>-0.009999999999999787</v>
      </c>
      <c r="C270" s="11">
        <f t="shared" si="32"/>
        <v>28.840200000000003</v>
      </c>
      <c r="D270" s="11">
        <f t="shared" si="29"/>
        <v>124.04239800000002</v>
      </c>
      <c r="E270" s="11">
        <f t="shared" si="33"/>
        <v>0.9949968710876358</v>
      </c>
      <c r="F270" s="11">
        <f t="shared" si="30"/>
        <v>4.98</v>
      </c>
      <c r="G270" s="11">
        <f t="shared" si="34"/>
        <v>-2.49874686716792</v>
      </c>
      <c r="H270" s="11">
        <f t="shared" si="31"/>
        <v>28.840200000000003</v>
      </c>
    </row>
    <row r="271" spans="1:8" ht="12.75">
      <c r="A271" s="11">
        <v>58</v>
      </c>
      <c r="B271" s="11">
        <f t="shared" si="28"/>
        <v>0.0600000000000005</v>
      </c>
      <c r="C271" s="11">
        <f t="shared" si="32"/>
        <v>29.967200000000005</v>
      </c>
      <c r="D271" s="11">
        <f t="shared" si="29"/>
        <v>130.84683200000003</v>
      </c>
      <c r="E271" s="11">
        <f t="shared" si="33"/>
        <v>1.029888335921977</v>
      </c>
      <c r="F271" s="11">
        <f t="shared" si="30"/>
        <v>5.120000000000001</v>
      </c>
      <c r="G271" s="11">
        <f t="shared" si="34"/>
        <v>-2.5073891625615765</v>
      </c>
      <c r="H271" s="11">
        <f t="shared" si="31"/>
        <v>29.967200000000005</v>
      </c>
    </row>
    <row r="272" spans="1:8" ht="12.75">
      <c r="A272" s="11">
        <v>59</v>
      </c>
      <c r="B272" s="11">
        <f t="shared" si="28"/>
        <v>0.13000000000000078</v>
      </c>
      <c r="C272" s="11">
        <f t="shared" si="32"/>
        <v>31.113800000000012</v>
      </c>
      <c r="D272" s="11">
        <f t="shared" si="29"/>
        <v>137.8899940000001</v>
      </c>
      <c r="E272" s="11">
        <f t="shared" si="33"/>
        <v>1.0644802865803156</v>
      </c>
      <c r="F272" s="11">
        <f t="shared" si="30"/>
        <v>5.260000000000002</v>
      </c>
      <c r="G272" s="11">
        <f t="shared" si="34"/>
        <v>-2.5157384987893465</v>
      </c>
      <c r="H272" s="11">
        <f t="shared" si="31"/>
        <v>31.113800000000012</v>
      </c>
    </row>
    <row r="273" spans="1:8" ht="12.75">
      <c r="A273" s="11">
        <v>60</v>
      </c>
      <c r="B273" s="11">
        <f t="shared" si="28"/>
        <v>0.20000000000000018</v>
      </c>
      <c r="C273" s="11">
        <f t="shared" si="32"/>
        <v>32.28</v>
      </c>
      <c r="D273" s="11">
        <f t="shared" si="29"/>
        <v>145.17600000000002</v>
      </c>
      <c r="E273" s="11">
        <f t="shared" si="33"/>
        <v>1.0987803063838397</v>
      </c>
      <c r="F273" s="11">
        <f t="shared" si="30"/>
        <v>5.4</v>
      </c>
      <c r="G273" s="11">
        <f t="shared" si="34"/>
        <v>-2.5238095238095237</v>
      </c>
      <c r="H273" s="11">
        <f t="shared" si="31"/>
        <v>32.28</v>
      </c>
    </row>
    <row r="274" spans="1:8" ht="12.75">
      <c r="A274" s="11">
        <v>61</v>
      </c>
      <c r="B274" s="11">
        <f t="shared" si="28"/>
        <v>0.27000000000000046</v>
      </c>
      <c r="C274" s="11">
        <f t="shared" si="32"/>
        <v>33.46580000000001</v>
      </c>
      <c r="D274" s="11">
        <f t="shared" si="29"/>
        <v>152.70896600000006</v>
      </c>
      <c r="E274" s="11">
        <f t="shared" si="33"/>
        <v>1.132795663954365</v>
      </c>
      <c r="F274" s="11">
        <f t="shared" si="30"/>
        <v>5.540000000000001</v>
      </c>
      <c r="G274" s="11">
        <f t="shared" si="34"/>
        <v>-2.531615925058548</v>
      </c>
      <c r="H274" s="11">
        <f t="shared" si="31"/>
        <v>33.46580000000001</v>
      </c>
    </row>
    <row r="275" spans="1:8" ht="12.75">
      <c r="A275" s="11">
        <v>62</v>
      </c>
      <c r="B275" s="11">
        <f t="shared" si="28"/>
        <v>0.34000000000000075</v>
      </c>
      <c r="C275" s="11">
        <f t="shared" si="32"/>
        <v>34.67120000000001</v>
      </c>
      <c r="D275" s="11">
        <f t="shared" si="29"/>
        <v>160.4930080000001</v>
      </c>
      <c r="E275" s="11">
        <f t="shared" si="33"/>
        <v>1.1665333311999317</v>
      </c>
      <c r="F275" s="11">
        <f t="shared" si="30"/>
        <v>5.6800000000000015</v>
      </c>
      <c r="G275" s="11">
        <f t="shared" si="34"/>
        <v>-2.5391705069124426</v>
      </c>
      <c r="H275" s="11">
        <f t="shared" si="31"/>
        <v>34.67120000000001</v>
      </c>
    </row>
    <row r="276" spans="1:8" ht="12.75">
      <c r="A276" s="11">
        <v>63</v>
      </c>
      <c r="B276" s="11">
        <f t="shared" si="28"/>
        <v>0.41000000000000014</v>
      </c>
      <c r="C276" s="11">
        <f t="shared" si="32"/>
        <v>35.8962</v>
      </c>
      <c r="D276" s="11">
        <f t="shared" si="29"/>
        <v>168.532242</v>
      </c>
      <c r="E276" s="11">
        <f t="shared" si="33"/>
        <v>1.2000000000000002</v>
      </c>
      <c r="F276" s="11">
        <f t="shared" si="30"/>
        <v>5.82</v>
      </c>
      <c r="G276" s="11">
        <f t="shared" si="34"/>
        <v>-2.546485260770975</v>
      </c>
      <c r="H276" s="11">
        <f t="shared" si="31"/>
        <v>35.8962</v>
      </c>
    </row>
    <row r="277" spans="1:8" ht="12.75">
      <c r="A277" s="11">
        <v>64</v>
      </c>
      <c r="B277" s="11">
        <f t="shared" si="28"/>
        <v>0.4800000000000004</v>
      </c>
      <c r="C277" s="11">
        <f t="shared" si="32"/>
        <v>37.140800000000006</v>
      </c>
      <c r="D277" s="11">
        <f t="shared" si="29"/>
        <v>176.83078400000005</v>
      </c>
      <c r="E277" s="11">
        <f t="shared" si="33"/>
        <v>1.2332020977033453</v>
      </c>
      <c r="F277" s="11">
        <f t="shared" si="30"/>
        <v>5.960000000000001</v>
      </c>
      <c r="G277" s="11">
        <f t="shared" si="34"/>
        <v>-2.553571428571429</v>
      </c>
      <c r="H277" s="11">
        <f t="shared" si="31"/>
        <v>37.140800000000006</v>
      </c>
    </row>
    <row r="278" spans="1:8" ht="12.75">
      <c r="A278" s="11">
        <v>65</v>
      </c>
      <c r="B278" s="11">
        <f aca="true" t="shared" si="35" ref="B278:B341">$B$211+A278*$D$8</f>
        <v>0.5500000000000007</v>
      </c>
      <c r="C278" s="11">
        <f t="shared" si="32"/>
        <v>38.405000000000015</v>
      </c>
      <c r="D278" s="11">
        <f aca="true" t="shared" si="36" ref="D278:D341">$C$2*($C$3*B278+$C$4)^3+$C$5</f>
        <v>185.3927500000001</v>
      </c>
      <c r="E278" s="11">
        <f t="shared" si="33"/>
        <v>1.2661458015403086</v>
      </c>
      <c r="F278" s="11">
        <f aca="true" t="shared" si="37" ref="F278:F341">$C$2*ABS($C$3*B278+$C$4)+$C$5</f>
        <v>6.100000000000001</v>
      </c>
      <c r="G278" s="11">
        <f t="shared" si="34"/>
        <v>-2.5604395604395607</v>
      </c>
      <c r="H278" s="11">
        <f aca="true" t="shared" si="38" ref="H278:H341">CHOOSE($I$1,C278,D278,E278,F278,G278)</f>
        <v>38.405000000000015</v>
      </c>
    </row>
    <row r="279" spans="1:8" ht="12.75">
      <c r="A279" s="11">
        <v>66</v>
      </c>
      <c r="B279" s="11">
        <f t="shared" si="35"/>
        <v>0.6200000000000001</v>
      </c>
      <c r="C279" s="11">
        <f t="shared" si="32"/>
        <v>39.6888</v>
      </c>
      <c r="D279" s="11">
        <f t="shared" si="36"/>
        <v>194.22225600000002</v>
      </c>
      <c r="E279" s="11">
        <f t="shared" si="33"/>
        <v>1.2988370520409358</v>
      </c>
      <c r="F279" s="11">
        <f t="shared" si="37"/>
        <v>6.24</v>
      </c>
      <c r="G279" s="11">
        <f t="shared" si="34"/>
        <v>-2.567099567099567</v>
      </c>
      <c r="H279" s="11">
        <f t="shared" si="38"/>
        <v>39.6888</v>
      </c>
    </row>
    <row r="280" spans="1:8" ht="12.75">
      <c r="A280" s="11">
        <v>67</v>
      </c>
      <c r="B280" s="11">
        <f t="shared" si="35"/>
        <v>0.6900000000000004</v>
      </c>
      <c r="C280" s="11">
        <f t="shared" si="32"/>
        <v>40.992200000000004</v>
      </c>
      <c r="D280" s="11">
        <f t="shared" si="36"/>
        <v>203.32341800000003</v>
      </c>
      <c r="E280" s="11">
        <f t="shared" si="33"/>
        <v>1.331281565541543</v>
      </c>
      <c r="F280" s="11">
        <f t="shared" si="37"/>
        <v>6.380000000000001</v>
      </c>
      <c r="G280" s="11">
        <f t="shared" si="34"/>
        <v>-2.5735607675906182</v>
      </c>
      <c r="H280" s="11">
        <f t="shared" si="38"/>
        <v>40.992200000000004</v>
      </c>
    </row>
    <row r="281" spans="1:8" ht="12.75">
      <c r="A281" s="11">
        <v>68</v>
      </c>
      <c r="B281" s="11">
        <f t="shared" si="35"/>
        <v>0.7600000000000007</v>
      </c>
      <c r="C281" s="11">
        <f t="shared" si="32"/>
        <v>42.31520000000001</v>
      </c>
      <c r="D281" s="11">
        <f t="shared" si="36"/>
        <v>212.7003520000001</v>
      </c>
      <c r="E281" s="11">
        <f t="shared" si="33"/>
        <v>1.3634848458542859</v>
      </c>
      <c r="F281" s="11">
        <f t="shared" si="37"/>
        <v>6.520000000000001</v>
      </c>
      <c r="G281" s="11">
        <f t="shared" si="34"/>
        <v>-2.5798319327731094</v>
      </c>
      <c r="H281" s="11">
        <f t="shared" si="38"/>
        <v>42.31520000000001</v>
      </c>
    </row>
    <row r="282" spans="1:8" ht="12.75">
      <c r="A282" s="11">
        <v>69</v>
      </c>
      <c r="B282" s="11">
        <f t="shared" si="35"/>
        <v>0.8300000000000001</v>
      </c>
      <c r="C282" s="11">
        <f t="shared" si="32"/>
        <v>43.6578</v>
      </c>
      <c r="D282" s="11">
        <f t="shared" si="36"/>
        <v>222.35717400000001</v>
      </c>
      <c r="E282" s="11">
        <f t="shared" si="33"/>
        <v>1.3954521951671826</v>
      </c>
      <c r="F282" s="11">
        <f t="shared" si="37"/>
        <v>6.66</v>
      </c>
      <c r="G282" s="11">
        <f t="shared" si="34"/>
        <v>-2.5859213250517596</v>
      </c>
      <c r="H282" s="11">
        <f t="shared" si="38"/>
        <v>43.6578</v>
      </c>
    </row>
    <row r="283" spans="1:8" ht="12.75">
      <c r="A283" s="11">
        <v>70</v>
      </c>
      <c r="B283" s="11">
        <f t="shared" si="35"/>
        <v>0.9000000000000004</v>
      </c>
      <c r="C283" s="11">
        <f t="shared" si="32"/>
        <v>45.02000000000001</v>
      </c>
      <c r="D283" s="11">
        <f t="shared" si="36"/>
        <v>232.29800000000006</v>
      </c>
      <c r="E283" s="11">
        <f t="shared" si="33"/>
        <v>1.427188724235731</v>
      </c>
      <c r="F283" s="11">
        <f t="shared" si="37"/>
        <v>6.800000000000001</v>
      </c>
      <c r="G283" s="11">
        <f t="shared" si="34"/>
        <v>-2.5918367346938775</v>
      </c>
      <c r="H283" s="11">
        <f t="shared" si="38"/>
        <v>45.02000000000001</v>
      </c>
    </row>
    <row r="284" spans="1:8" ht="12.75">
      <c r="A284" s="11">
        <v>71</v>
      </c>
      <c r="B284" s="11">
        <f t="shared" si="35"/>
        <v>0.9700000000000006</v>
      </c>
      <c r="C284" s="11">
        <f t="shared" si="32"/>
        <v>46.401800000000016</v>
      </c>
      <c r="D284" s="11">
        <f t="shared" si="36"/>
        <v>242.52694600000012</v>
      </c>
      <c r="E284" s="11">
        <f t="shared" si="33"/>
        <v>1.4586993619215907</v>
      </c>
      <c r="F284" s="11">
        <f t="shared" si="37"/>
        <v>6.940000000000001</v>
      </c>
      <c r="G284" s="11">
        <f t="shared" si="34"/>
        <v>-2.597585513078471</v>
      </c>
      <c r="H284" s="11">
        <f t="shared" si="38"/>
        <v>46.401800000000016</v>
      </c>
    </row>
    <row r="285" spans="1:8" ht="12.75">
      <c r="A285" s="11">
        <v>72</v>
      </c>
      <c r="B285" s="11">
        <f t="shared" si="35"/>
        <v>1.040000000000001</v>
      </c>
      <c r="C285" s="11">
        <f t="shared" si="32"/>
        <v>47.80320000000002</v>
      </c>
      <c r="D285" s="11">
        <f t="shared" si="36"/>
        <v>253.04812800000013</v>
      </c>
      <c r="E285" s="11">
        <f t="shared" si="33"/>
        <v>1.4899888641287298</v>
      </c>
      <c r="F285" s="11">
        <f t="shared" si="37"/>
        <v>7.080000000000002</v>
      </c>
      <c r="G285" s="11">
        <f t="shared" si="34"/>
        <v>-2.6031746031746033</v>
      </c>
      <c r="H285" s="11">
        <f t="shared" si="38"/>
        <v>47.80320000000002</v>
      </c>
    </row>
    <row r="286" spans="1:8" ht="12.75">
      <c r="A286" s="11">
        <v>73</v>
      </c>
      <c r="B286" s="11">
        <f t="shared" si="35"/>
        <v>1.1100000000000003</v>
      </c>
      <c r="C286" s="11">
        <f t="shared" si="32"/>
        <v>49.2242</v>
      </c>
      <c r="D286" s="11">
        <f t="shared" si="36"/>
        <v>263.86566200000004</v>
      </c>
      <c r="E286" s="11">
        <f t="shared" si="33"/>
        <v>1.5210618221829266</v>
      </c>
      <c r="F286" s="11">
        <f t="shared" si="37"/>
        <v>7.220000000000001</v>
      </c>
      <c r="G286" s="11">
        <f t="shared" si="34"/>
        <v>-2.608610567514677</v>
      </c>
      <c r="H286" s="11">
        <f t="shared" si="38"/>
        <v>49.2242</v>
      </c>
    </row>
    <row r="287" spans="1:8" ht="12.75">
      <c r="A287" s="11">
        <v>74</v>
      </c>
      <c r="B287" s="11">
        <f t="shared" si="35"/>
        <v>1.1800000000000006</v>
      </c>
      <c r="C287" s="11">
        <f t="shared" si="32"/>
        <v>50.664800000000014</v>
      </c>
      <c r="D287" s="11">
        <f t="shared" si="36"/>
        <v>274.9836640000001</v>
      </c>
      <c r="E287" s="11">
        <f t="shared" si="33"/>
        <v>1.5519226706964169</v>
      </c>
      <c r="F287" s="11">
        <f t="shared" si="37"/>
        <v>7.360000000000001</v>
      </c>
      <c r="G287" s="11">
        <f t="shared" si="34"/>
        <v>-2.613899613899614</v>
      </c>
      <c r="H287" s="11">
        <f t="shared" si="38"/>
        <v>50.664800000000014</v>
      </c>
    </row>
    <row r="288" spans="1:8" ht="12.75">
      <c r="A288" s="11">
        <v>75</v>
      </c>
      <c r="B288" s="11">
        <f t="shared" si="35"/>
        <v>1.2500000000000009</v>
      </c>
      <c r="C288" s="11">
        <f t="shared" si="32"/>
        <v>52.12500000000002</v>
      </c>
      <c r="D288" s="11">
        <f t="shared" si="36"/>
        <v>286.40625000000017</v>
      </c>
      <c r="E288" s="11">
        <f t="shared" si="33"/>
        <v>1.5825756949558407</v>
      </c>
      <c r="F288" s="11">
        <f t="shared" si="37"/>
        <v>7.500000000000002</v>
      </c>
      <c r="G288" s="11">
        <f t="shared" si="34"/>
        <v>-2.619047619047619</v>
      </c>
      <c r="H288" s="11">
        <f t="shared" si="38"/>
        <v>52.12500000000002</v>
      </c>
    </row>
    <row r="289" spans="1:8" ht="12.75">
      <c r="A289" s="11">
        <v>76</v>
      </c>
      <c r="B289" s="11">
        <f t="shared" si="35"/>
        <v>1.3200000000000003</v>
      </c>
      <c r="C289" s="11">
        <f t="shared" si="32"/>
        <v>53.604800000000004</v>
      </c>
      <c r="D289" s="11">
        <f t="shared" si="36"/>
        <v>298.137536</v>
      </c>
      <c r="E289" s="11">
        <f t="shared" si="33"/>
        <v>1.6130250378683186</v>
      </c>
      <c r="F289" s="11">
        <f t="shared" si="37"/>
        <v>7.640000000000001</v>
      </c>
      <c r="G289" s="11">
        <f t="shared" si="34"/>
        <v>-2.6240601503759398</v>
      </c>
      <c r="H289" s="11">
        <f t="shared" si="38"/>
        <v>53.604800000000004</v>
      </c>
    </row>
    <row r="290" spans="1:8" ht="12.75">
      <c r="A290" s="11">
        <v>77</v>
      </c>
      <c r="B290" s="11">
        <f t="shared" si="35"/>
        <v>1.3900000000000006</v>
      </c>
      <c r="C290" s="11">
        <f t="shared" si="32"/>
        <v>55.10420000000001</v>
      </c>
      <c r="D290" s="11">
        <f t="shared" si="36"/>
        <v>310.1816380000001</v>
      </c>
      <c r="E290" s="11">
        <f t="shared" si="33"/>
        <v>1.64327470649756</v>
      </c>
      <c r="F290" s="11">
        <f t="shared" si="37"/>
        <v>7.780000000000001</v>
      </c>
      <c r="G290" s="11">
        <f t="shared" si="34"/>
        <v>-2.6289424860853434</v>
      </c>
      <c r="H290" s="11">
        <f t="shared" si="38"/>
        <v>55.10420000000001</v>
      </c>
    </row>
    <row r="291" spans="1:8" ht="12.75">
      <c r="A291" s="11">
        <v>78</v>
      </c>
      <c r="B291" s="11">
        <f t="shared" si="35"/>
        <v>1.4600000000000009</v>
      </c>
      <c r="C291" s="11">
        <f t="shared" si="32"/>
        <v>56.62320000000002</v>
      </c>
      <c r="D291" s="11">
        <f t="shared" si="36"/>
        <v>322.54267200000015</v>
      </c>
      <c r="E291" s="11">
        <f t="shared" si="33"/>
        <v>1.6733285782191691</v>
      </c>
      <c r="F291" s="11">
        <f t="shared" si="37"/>
        <v>7.920000000000002</v>
      </c>
      <c r="G291" s="11">
        <f t="shared" si="34"/>
        <v>-2.6336996336996337</v>
      </c>
      <c r="H291" s="11">
        <f t="shared" si="38"/>
        <v>56.62320000000002</v>
      </c>
    </row>
    <row r="292" spans="1:8" ht="12.75">
      <c r="A292" s="11">
        <v>79</v>
      </c>
      <c r="B292" s="11">
        <f t="shared" si="35"/>
        <v>1.5300000000000002</v>
      </c>
      <c r="C292" s="11">
        <f t="shared" si="32"/>
        <v>58.16180000000001</v>
      </c>
      <c r="D292" s="11">
        <f t="shared" si="36"/>
        <v>335.2247540000001</v>
      </c>
      <c r="E292" s="11">
        <f t="shared" si="33"/>
        <v>1.703190406521939</v>
      </c>
      <c r="F292" s="11">
        <f t="shared" si="37"/>
        <v>8.06</v>
      </c>
      <c r="G292" s="11">
        <f t="shared" si="34"/>
        <v>-2.638336347197107</v>
      </c>
      <c r="H292" s="11">
        <f t="shared" si="38"/>
        <v>58.16180000000001</v>
      </c>
    </row>
    <row r="293" spans="1:8" ht="12.75">
      <c r="A293" s="11">
        <v>80</v>
      </c>
      <c r="B293" s="11">
        <f t="shared" si="35"/>
        <v>1.6000000000000005</v>
      </c>
      <c r="C293" s="11">
        <f t="shared" si="32"/>
        <v>59.72000000000001</v>
      </c>
      <c r="D293" s="11">
        <f t="shared" si="36"/>
        <v>348.2320000000001</v>
      </c>
      <c r="E293" s="11">
        <f t="shared" si="33"/>
        <v>1.7328638264796927</v>
      </c>
      <c r="F293" s="11">
        <f t="shared" si="37"/>
        <v>8.200000000000001</v>
      </c>
      <c r="G293" s="11">
        <f t="shared" si="34"/>
        <v>-2.642857142857143</v>
      </c>
      <c r="H293" s="11">
        <f t="shared" si="38"/>
        <v>59.72000000000001</v>
      </c>
    </row>
    <row r="294" spans="1:8" ht="12.75">
      <c r="A294" s="11">
        <v>81</v>
      </c>
      <c r="B294" s="11">
        <f t="shared" si="35"/>
        <v>1.6700000000000008</v>
      </c>
      <c r="C294" s="11">
        <f t="shared" si="32"/>
        <v>61.297800000000024</v>
      </c>
      <c r="D294" s="11">
        <f t="shared" si="36"/>
        <v>361.5685260000002</v>
      </c>
      <c r="E294" s="11">
        <f t="shared" si="33"/>
        <v>1.7623523599162638</v>
      </c>
      <c r="F294" s="11">
        <f t="shared" si="37"/>
        <v>8.340000000000002</v>
      </c>
      <c r="G294" s="11">
        <f t="shared" si="34"/>
        <v>-2.6472663139329806</v>
      </c>
      <c r="H294" s="11">
        <f t="shared" si="38"/>
        <v>61.297800000000024</v>
      </c>
    </row>
    <row r="295" spans="1:8" ht="12.75">
      <c r="A295" s="11">
        <v>82</v>
      </c>
      <c r="B295" s="11">
        <f t="shared" si="35"/>
        <v>1.7400000000000002</v>
      </c>
      <c r="C295" s="11">
        <f t="shared" si="32"/>
        <v>62.8952</v>
      </c>
      <c r="D295" s="11">
        <f t="shared" si="36"/>
        <v>375.238448</v>
      </c>
      <c r="E295" s="11">
        <f t="shared" si="33"/>
        <v>1.7916594202843754</v>
      </c>
      <c r="F295" s="11">
        <f t="shared" si="37"/>
        <v>8.48</v>
      </c>
      <c r="G295" s="11">
        <f t="shared" si="34"/>
        <v>-2.6515679442508713</v>
      </c>
      <c r="H295" s="11">
        <f t="shared" si="38"/>
        <v>62.8952</v>
      </c>
    </row>
    <row r="296" spans="1:8" ht="12.75">
      <c r="A296" s="11">
        <v>83</v>
      </c>
      <c r="B296" s="11">
        <f t="shared" si="35"/>
        <v>1.8100000000000005</v>
      </c>
      <c r="C296" s="11">
        <f t="shared" si="32"/>
        <v>64.5122</v>
      </c>
      <c r="D296" s="11">
        <f t="shared" si="36"/>
        <v>389.24588200000005</v>
      </c>
      <c r="E296" s="11">
        <f t="shared" si="33"/>
        <v>1.8207883172775805</v>
      </c>
      <c r="F296" s="11">
        <f t="shared" si="37"/>
        <v>8.620000000000001</v>
      </c>
      <c r="G296" s="11">
        <f t="shared" si="34"/>
        <v>-2.6557659208261617</v>
      </c>
      <c r="H296" s="11">
        <f t="shared" si="38"/>
        <v>64.5122</v>
      </c>
    </row>
    <row r="297" spans="1:8" ht="12.75">
      <c r="A297" s="11">
        <v>84</v>
      </c>
      <c r="B297" s="11">
        <f t="shared" si="35"/>
        <v>1.8800000000000008</v>
      </c>
      <c r="C297" s="11">
        <f t="shared" si="32"/>
        <v>66.14880000000002</v>
      </c>
      <c r="D297" s="11">
        <f t="shared" si="36"/>
        <v>403.59494400000017</v>
      </c>
      <c r="E297" s="11">
        <f t="shared" si="33"/>
        <v>1.8497422611928567</v>
      </c>
      <c r="F297" s="11">
        <f t="shared" si="37"/>
        <v>8.760000000000002</v>
      </c>
      <c r="G297" s="11">
        <f t="shared" si="34"/>
        <v>-2.6598639455782314</v>
      </c>
      <c r="H297" s="11">
        <f t="shared" si="38"/>
        <v>66.14880000000002</v>
      </c>
    </row>
    <row r="298" spans="1:8" ht="12.75">
      <c r="A298" s="11">
        <v>85</v>
      </c>
      <c r="B298" s="11">
        <f t="shared" si="35"/>
        <v>1.9500000000000002</v>
      </c>
      <c r="C298" s="11">
        <f t="shared" si="32"/>
        <v>67.805</v>
      </c>
      <c r="D298" s="11">
        <f t="shared" si="36"/>
        <v>418.28975</v>
      </c>
      <c r="E298" s="11">
        <f t="shared" si="33"/>
        <v>1.8785243670601872</v>
      </c>
      <c r="F298" s="11">
        <f t="shared" si="37"/>
        <v>8.9</v>
      </c>
      <c r="G298" s="11">
        <f t="shared" si="34"/>
        <v>-2.6638655462184873</v>
      </c>
      <c r="H298" s="11">
        <f t="shared" si="38"/>
        <v>67.805</v>
      </c>
    </row>
    <row r="299" spans="1:8" ht="12.75">
      <c r="A299" s="11">
        <v>86</v>
      </c>
      <c r="B299" s="11">
        <f t="shared" si="35"/>
        <v>2.0200000000000005</v>
      </c>
      <c r="C299" s="11">
        <f t="shared" si="32"/>
        <v>69.48080000000002</v>
      </c>
      <c r="D299" s="11">
        <f t="shared" si="36"/>
        <v>433.33441600000015</v>
      </c>
      <c r="E299" s="11">
        <f t="shared" si="33"/>
        <v>1.9071376585541193</v>
      </c>
      <c r="F299" s="11">
        <f t="shared" si="37"/>
        <v>9.040000000000001</v>
      </c>
      <c r="G299" s="11">
        <f t="shared" si="34"/>
        <v>-2.6677740863787376</v>
      </c>
      <c r="H299" s="11">
        <f t="shared" si="38"/>
        <v>69.48080000000002</v>
      </c>
    </row>
    <row r="300" spans="1:8" ht="12.75">
      <c r="A300" s="11">
        <v>87</v>
      </c>
      <c r="B300" s="11">
        <f t="shared" si="35"/>
        <v>2.0900000000000007</v>
      </c>
      <c r="C300" s="11">
        <f t="shared" si="32"/>
        <v>71.17620000000002</v>
      </c>
      <c r="D300" s="11">
        <f t="shared" si="36"/>
        <v>448.7330580000002</v>
      </c>
      <c r="E300" s="11">
        <f t="shared" si="33"/>
        <v>1.9355850717012268</v>
      </c>
      <c r="F300" s="11">
        <f t="shared" si="37"/>
        <v>9.180000000000001</v>
      </c>
      <c r="G300" s="11">
        <f t="shared" si="34"/>
        <v>-2.671592775041051</v>
      </c>
      <c r="H300" s="11">
        <f t="shared" si="38"/>
        <v>71.17620000000002</v>
      </c>
    </row>
    <row r="301" spans="1:8" ht="12.75">
      <c r="A301" s="11">
        <v>88</v>
      </c>
      <c r="B301" s="11">
        <f t="shared" si="35"/>
        <v>2.16</v>
      </c>
      <c r="C301" s="11">
        <f t="shared" si="32"/>
        <v>72.8912</v>
      </c>
      <c r="D301" s="11">
        <f t="shared" si="36"/>
        <v>464.489792</v>
      </c>
      <c r="E301" s="11">
        <f t="shared" si="33"/>
        <v>1.963869458396343</v>
      </c>
      <c r="F301" s="11">
        <f t="shared" si="37"/>
        <v>9.32</v>
      </c>
      <c r="G301" s="11">
        <f t="shared" si="34"/>
        <v>-2.675324675324675</v>
      </c>
      <c r="H301" s="11">
        <f t="shared" si="38"/>
        <v>72.8912</v>
      </c>
    </row>
    <row r="302" spans="1:8" ht="12.75">
      <c r="A302" s="11">
        <v>89</v>
      </c>
      <c r="B302" s="11">
        <f t="shared" si="35"/>
        <v>2.2300000000000004</v>
      </c>
      <c r="C302" s="11">
        <f t="shared" si="32"/>
        <v>74.62580000000001</v>
      </c>
      <c r="D302" s="11">
        <f t="shared" si="36"/>
        <v>480.6087340000001</v>
      </c>
      <c r="E302" s="11">
        <f t="shared" si="33"/>
        <v>1.991993589739474</v>
      </c>
      <c r="F302" s="11">
        <f t="shared" si="37"/>
        <v>9.46</v>
      </c>
      <c r="G302" s="11">
        <f t="shared" si="34"/>
        <v>-2.678972712680578</v>
      </c>
      <c r="H302" s="11">
        <f t="shared" si="38"/>
        <v>74.62580000000001</v>
      </c>
    </row>
    <row r="303" spans="1:8" ht="12.75">
      <c r="A303" s="11">
        <v>90</v>
      </c>
      <c r="B303" s="11">
        <f t="shared" si="35"/>
        <v>2.3000000000000007</v>
      </c>
      <c r="C303" s="11">
        <f t="shared" si="32"/>
        <v>76.38000000000002</v>
      </c>
      <c r="D303" s="11">
        <f t="shared" si="36"/>
        <v>497.0940000000002</v>
      </c>
      <c r="E303" s="11">
        <f t="shared" si="33"/>
        <v>2.0199601592044534</v>
      </c>
      <c r="F303" s="11">
        <f t="shared" si="37"/>
        <v>9.600000000000001</v>
      </c>
      <c r="G303" s="11">
        <f t="shared" si="34"/>
        <v>-2.682539682539683</v>
      </c>
      <c r="H303" s="11">
        <f t="shared" si="38"/>
        <v>76.38000000000002</v>
      </c>
    </row>
    <row r="304" spans="1:8" ht="12.75">
      <c r="A304" s="11">
        <v>91</v>
      </c>
      <c r="B304" s="11">
        <f t="shared" si="35"/>
        <v>2.370000000000001</v>
      </c>
      <c r="C304" s="11">
        <f t="shared" si="32"/>
        <v>78.15380000000003</v>
      </c>
      <c r="D304" s="11">
        <f t="shared" si="36"/>
        <v>513.9497060000003</v>
      </c>
      <c r="E304" s="11">
        <f t="shared" si="33"/>
        <v>2.0477717856495854</v>
      </c>
      <c r="F304" s="11">
        <f t="shared" si="37"/>
        <v>9.740000000000002</v>
      </c>
      <c r="G304" s="11">
        <f t="shared" si="34"/>
        <v>-2.686028257456829</v>
      </c>
      <c r="H304" s="11">
        <f t="shared" si="38"/>
        <v>78.15380000000003</v>
      </c>
    </row>
    <row r="305" spans="1:8" ht="12.75">
      <c r="A305" s="11">
        <v>92</v>
      </c>
      <c r="B305" s="11">
        <f t="shared" si="35"/>
        <v>2.4400000000000004</v>
      </c>
      <c r="C305" s="11">
        <f t="shared" si="32"/>
        <v>79.94720000000001</v>
      </c>
      <c r="D305" s="11">
        <f t="shared" si="36"/>
        <v>531.1799680000001</v>
      </c>
      <c r="E305" s="11">
        <f t="shared" si="33"/>
        <v>2.0754310161798086</v>
      </c>
      <c r="F305" s="11">
        <f t="shared" si="37"/>
        <v>9.88</v>
      </c>
      <c r="G305" s="11">
        <f t="shared" si="34"/>
        <v>-2.68944099378882</v>
      </c>
      <c r="H305" s="11">
        <f t="shared" si="38"/>
        <v>79.94720000000001</v>
      </c>
    </row>
    <row r="306" spans="1:8" ht="12.75">
      <c r="A306" s="11">
        <v>93</v>
      </c>
      <c r="B306" s="11">
        <f t="shared" si="35"/>
        <v>2.5100000000000007</v>
      </c>
      <c r="C306" s="11">
        <f t="shared" si="32"/>
        <v>81.76020000000001</v>
      </c>
      <c r="D306" s="11">
        <f t="shared" si="36"/>
        <v>548.7889020000001</v>
      </c>
      <c r="E306" s="11">
        <f t="shared" si="33"/>
        <v>2.10294032886923</v>
      </c>
      <c r="F306" s="11">
        <f t="shared" si="37"/>
        <v>10.020000000000001</v>
      </c>
      <c r="G306" s="11">
        <f t="shared" si="34"/>
        <v>-2.6927803379416284</v>
      </c>
      <c r="H306" s="11">
        <f t="shared" si="38"/>
        <v>81.76020000000001</v>
      </c>
    </row>
    <row r="307" spans="1:8" ht="12.75">
      <c r="A307" s="11">
        <v>94</v>
      </c>
      <c r="B307" s="11">
        <f t="shared" si="35"/>
        <v>2.580000000000001</v>
      </c>
      <c r="C307" s="11">
        <f t="shared" si="32"/>
        <v>83.59280000000003</v>
      </c>
      <c r="D307" s="11">
        <f t="shared" si="36"/>
        <v>566.7806240000002</v>
      </c>
      <c r="E307" s="11">
        <f t="shared" si="33"/>
        <v>2.130302135352264</v>
      </c>
      <c r="F307" s="11">
        <f t="shared" si="37"/>
        <v>10.160000000000002</v>
      </c>
      <c r="G307" s="11">
        <f t="shared" si="34"/>
        <v>-2.696048632218845</v>
      </c>
      <c r="H307" s="11">
        <f t="shared" si="38"/>
        <v>83.59280000000003</v>
      </c>
    </row>
    <row r="308" spans="1:8" ht="12.75">
      <c r="A308" s="11">
        <v>95</v>
      </c>
      <c r="B308" s="11">
        <f t="shared" si="35"/>
        <v>2.6500000000000004</v>
      </c>
      <c r="C308" s="11">
        <f t="shared" si="32"/>
        <v>85.44500000000001</v>
      </c>
      <c r="D308" s="11">
        <f t="shared" si="36"/>
        <v>585.15925</v>
      </c>
      <c r="E308" s="11">
        <f t="shared" si="33"/>
        <v>2.157518783291051</v>
      </c>
      <c r="F308" s="11">
        <f t="shared" si="37"/>
        <v>10.3</v>
      </c>
      <c r="G308" s="11">
        <f t="shared" si="34"/>
        <v>-2.699248120300752</v>
      </c>
      <c r="H308" s="11">
        <f t="shared" si="38"/>
        <v>85.44500000000001</v>
      </c>
    </row>
    <row r="309" spans="1:8" ht="12.75">
      <c r="A309" s="11">
        <v>96</v>
      </c>
      <c r="B309" s="11">
        <f t="shared" si="35"/>
        <v>2.7200000000000006</v>
      </c>
      <c r="C309" s="11">
        <f t="shared" si="32"/>
        <v>87.31680000000001</v>
      </c>
      <c r="D309" s="11">
        <f t="shared" si="36"/>
        <v>603.9288960000001</v>
      </c>
      <c r="E309" s="11">
        <f t="shared" si="33"/>
        <v>2.1845925587262887</v>
      </c>
      <c r="F309" s="11">
        <f t="shared" si="37"/>
        <v>10.440000000000001</v>
      </c>
      <c r="G309" s="11">
        <f t="shared" si="34"/>
        <v>-2.7023809523809526</v>
      </c>
      <c r="H309" s="11">
        <f t="shared" si="38"/>
        <v>87.31680000000001</v>
      </c>
    </row>
    <row r="310" spans="1:8" ht="12.75">
      <c r="A310" s="11">
        <v>97</v>
      </c>
      <c r="B310" s="11">
        <f t="shared" si="35"/>
        <v>2.790000000000001</v>
      </c>
      <c r="C310" s="11">
        <f t="shared" si="32"/>
        <v>89.20820000000002</v>
      </c>
      <c r="D310" s="11">
        <f t="shared" si="36"/>
        <v>623.0936780000002</v>
      </c>
      <c r="E310" s="11">
        <f t="shared" si="33"/>
        <v>2.2115256883181535</v>
      </c>
      <c r="F310" s="11">
        <f t="shared" si="37"/>
        <v>10.580000000000002</v>
      </c>
      <c r="G310" s="11">
        <f t="shared" si="34"/>
        <v>-2.7054491899852726</v>
      </c>
      <c r="H310" s="11">
        <f t="shared" si="38"/>
        <v>89.20820000000002</v>
      </c>
    </row>
    <row r="311" spans="1:8" ht="12.75">
      <c r="A311" s="11">
        <v>98</v>
      </c>
      <c r="B311" s="11">
        <f t="shared" si="35"/>
        <v>2.8600000000000003</v>
      </c>
      <c r="C311" s="11">
        <f t="shared" si="32"/>
        <v>91.1192</v>
      </c>
      <c r="D311" s="11">
        <f t="shared" si="36"/>
        <v>642.6577120000001</v>
      </c>
      <c r="E311" s="11">
        <f t="shared" si="33"/>
        <v>2.2383203414835178</v>
      </c>
      <c r="F311" s="11">
        <f t="shared" si="37"/>
        <v>10.72</v>
      </c>
      <c r="G311" s="11">
        <f t="shared" si="34"/>
        <v>-2.7084548104956268</v>
      </c>
      <c r="H311" s="11">
        <f t="shared" si="38"/>
        <v>91.1192</v>
      </c>
    </row>
    <row r="312" spans="1:8" ht="12.75">
      <c r="A312" s="11">
        <v>99</v>
      </c>
      <c r="B312" s="11">
        <f t="shared" si="35"/>
        <v>2.9300000000000006</v>
      </c>
      <c r="C312" s="11">
        <f t="shared" si="32"/>
        <v>93.04980000000002</v>
      </c>
      <c r="D312" s="11">
        <f t="shared" si="36"/>
        <v>662.6251140000002</v>
      </c>
      <c r="E312" s="11">
        <f t="shared" si="33"/>
        <v>2.264978632435273</v>
      </c>
      <c r="F312" s="11">
        <f t="shared" si="37"/>
        <v>10.860000000000001</v>
      </c>
      <c r="G312" s="11">
        <f t="shared" si="34"/>
        <v>-2.7113997113997113</v>
      </c>
      <c r="H312" s="11">
        <f t="shared" si="38"/>
        <v>93.04980000000002</v>
      </c>
    </row>
    <row r="313" spans="1:8" ht="12.75">
      <c r="A313" s="11">
        <v>100</v>
      </c>
      <c r="B313" s="11">
        <f t="shared" si="35"/>
        <v>3.000000000000001</v>
      </c>
      <c r="C313" s="11">
        <f t="shared" si="32"/>
        <v>95.00000000000003</v>
      </c>
      <c r="D313" s="11">
        <f t="shared" si="36"/>
        <v>683.0000000000003</v>
      </c>
      <c r="E313" s="11">
        <f t="shared" si="33"/>
        <v>2.2915026221291814</v>
      </c>
      <c r="F313" s="11">
        <f t="shared" si="37"/>
        <v>11.000000000000002</v>
      </c>
      <c r="G313" s="11">
        <f t="shared" si="34"/>
        <v>-2.7142857142857144</v>
      </c>
      <c r="H313" s="11">
        <f t="shared" si="38"/>
        <v>95.00000000000003</v>
      </c>
    </row>
    <row r="314" spans="1:8" ht="12.75">
      <c r="A314" s="11">
        <v>101</v>
      </c>
      <c r="B314" s="11">
        <f t="shared" si="35"/>
        <v>3.0700000000000003</v>
      </c>
      <c r="C314" s="11">
        <f t="shared" si="32"/>
        <v>96.9698</v>
      </c>
      <c r="D314" s="11">
        <f t="shared" si="36"/>
        <v>703.7864860000001</v>
      </c>
      <c r="E314" s="11">
        <f t="shared" si="33"/>
        <v>2.317894320123332</v>
      </c>
      <c r="F314" s="11">
        <f t="shared" si="37"/>
        <v>11.14</v>
      </c>
      <c r="G314" s="11">
        <f t="shared" si="34"/>
        <v>-2.717114568599717</v>
      </c>
      <c r="H314" s="11">
        <f t="shared" si="38"/>
        <v>96.9698</v>
      </c>
    </row>
    <row r="315" spans="1:8" ht="12.75">
      <c r="A315" s="11">
        <v>102</v>
      </c>
      <c r="B315" s="11">
        <f t="shared" si="35"/>
        <v>3.1400000000000006</v>
      </c>
      <c r="C315" s="11">
        <f t="shared" si="32"/>
        <v>98.95920000000001</v>
      </c>
      <c r="D315" s="11">
        <f t="shared" si="36"/>
        <v>724.9886880000001</v>
      </c>
      <c r="E315" s="11">
        <f t="shared" si="33"/>
        <v>2.344155686354955</v>
      </c>
      <c r="F315" s="11">
        <f t="shared" si="37"/>
        <v>11.280000000000001</v>
      </c>
      <c r="G315" s="11">
        <f t="shared" si="34"/>
        <v>-2.719887955182073</v>
      </c>
      <c r="H315" s="11">
        <f t="shared" si="38"/>
        <v>98.95920000000001</v>
      </c>
    </row>
    <row r="316" spans="1:8" ht="12.75">
      <c r="A316" s="11">
        <v>103</v>
      </c>
      <c r="B316" s="11">
        <f t="shared" si="35"/>
        <v>3.210000000000001</v>
      </c>
      <c r="C316" s="11">
        <f t="shared" si="32"/>
        <v>100.96820000000002</v>
      </c>
      <c r="D316" s="11">
        <f t="shared" si="36"/>
        <v>746.6107220000002</v>
      </c>
      <c r="E316" s="11">
        <f t="shared" si="33"/>
        <v>2.3702886328390216</v>
      </c>
      <c r="F316" s="11">
        <f t="shared" si="37"/>
        <v>11.420000000000002</v>
      </c>
      <c r="G316" s="11">
        <f t="shared" si="34"/>
        <v>-2.722607489597781</v>
      </c>
      <c r="H316" s="11">
        <f t="shared" si="38"/>
        <v>100.96820000000002</v>
      </c>
    </row>
    <row r="317" spans="1:8" ht="12.75">
      <c r="A317" s="11">
        <v>104</v>
      </c>
      <c r="B317" s="11">
        <f t="shared" si="35"/>
        <v>3.280000000000001</v>
      </c>
      <c r="C317" s="11">
        <f t="shared" si="32"/>
        <v>102.99680000000004</v>
      </c>
      <c r="D317" s="11">
        <f t="shared" si="36"/>
        <v>768.6567040000003</v>
      </c>
      <c r="E317" s="11">
        <f t="shared" si="33"/>
        <v>2.396295025292817</v>
      </c>
      <c r="F317" s="11">
        <f t="shared" si="37"/>
        <v>11.560000000000002</v>
      </c>
      <c r="G317" s="11">
        <f t="shared" si="34"/>
        <v>-2.7252747252747254</v>
      </c>
      <c r="H317" s="11">
        <f t="shared" si="38"/>
        <v>102.99680000000004</v>
      </c>
    </row>
    <row r="318" spans="1:8" ht="12.75">
      <c r="A318" s="11">
        <v>105</v>
      </c>
      <c r="B318" s="11">
        <f t="shared" si="35"/>
        <v>3.3500000000000005</v>
      </c>
      <c r="C318" s="11">
        <f t="shared" si="32"/>
        <v>105.04500000000002</v>
      </c>
      <c r="D318" s="11">
        <f t="shared" si="36"/>
        <v>791.1307500000001</v>
      </c>
      <c r="E318" s="11">
        <f t="shared" si="33"/>
        <v>2.422176684690384</v>
      </c>
      <c r="F318" s="11">
        <f t="shared" si="37"/>
        <v>11.700000000000001</v>
      </c>
      <c r="G318" s="11">
        <f t="shared" si="34"/>
        <v>-2.727891156462585</v>
      </c>
      <c r="H318" s="11">
        <f t="shared" si="38"/>
        <v>105.04500000000002</v>
      </c>
    </row>
    <row r="319" spans="1:8" ht="12.75">
      <c r="A319" s="11">
        <v>106</v>
      </c>
      <c r="B319" s="11">
        <f t="shared" si="35"/>
        <v>3.420000000000001</v>
      </c>
      <c r="C319" s="11">
        <f t="shared" si="32"/>
        <v>107.11280000000002</v>
      </c>
      <c r="D319" s="11">
        <f t="shared" si="36"/>
        <v>814.0369760000002</v>
      </c>
      <c r="E319" s="11">
        <f t="shared" si="33"/>
        <v>2.447935388750494</v>
      </c>
      <c r="F319" s="11">
        <f t="shared" si="37"/>
        <v>11.840000000000002</v>
      </c>
      <c r="G319" s="11">
        <f t="shared" si="34"/>
        <v>-2.730458221024259</v>
      </c>
      <c r="H319" s="11">
        <f t="shared" si="38"/>
        <v>107.11280000000002</v>
      </c>
    </row>
    <row r="320" spans="1:8" ht="12.75">
      <c r="A320" s="11">
        <v>107</v>
      </c>
      <c r="B320" s="11">
        <f t="shared" si="35"/>
        <v>3.490000000000001</v>
      </c>
      <c r="C320" s="11">
        <f t="shared" si="32"/>
        <v>109.20020000000004</v>
      </c>
      <c r="D320" s="11">
        <f t="shared" si="36"/>
        <v>837.3794980000004</v>
      </c>
      <c r="E320" s="11">
        <f t="shared" si="33"/>
        <v>2.4735728733616043</v>
      </c>
      <c r="F320" s="11">
        <f t="shared" si="37"/>
        <v>11.980000000000002</v>
      </c>
      <c r="G320" s="11">
        <f t="shared" si="34"/>
        <v>-2.732977303070761</v>
      </c>
      <c r="H320" s="11">
        <f t="shared" si="38"/>
        <v>109.20020000000004</v>
      </c>
    </row>
    <row r="321" spans="1:8" ht="12.75">
      <c r="A321" s="11">
        <v>108</v>
      </c>
      <c r="B321" s="11">
        <f t="shared" si="35"/>
        <v>3.5600000000000005</v>
      </c>
      <c r="C321" s="11">
        <f t="shared" si="32"/>
        <v>111.30720000000001</v>
      </c>
      <c r="D321" s="11">
        <f t="shared" si="36"/>
        <v>861.1624320000001</v>
      </c>
      <c r="E321" s="11">
        <f t="shared" si="33"/>
        <v>2.499090833947008</v>
      </c>
      <c r="F321" s="11">
        <f t="shared" si="37"/>
        <v>12.120000000000001</v>
      </c>
      <c r="G321" s="11">
        <f t="shared" si="34"/>
        <v>-2.7354497354497354</v>
      </c>
      <c r="H321" s="11">
        <f t="shared" si="38"/>
        <v>111.30720000000001</v>
      </c>
    </row>
    <row r="322" spans="1:8" ht="12.75">
      <c r="A322" s="11">
        <v>109</v>
      </c>
      <c r="B322" s="11">
        <f t="shared" si="35"/>
        <v>3.630000000000001</v>
      </c>
      <c r="C322" s="11">
        <f t="shared" si="32"/>
        <v>113.43380000000002</v>
      </c>
      <c r="D322" s="11">
        <f t="shared" si="36"/>
        <v>885.3898940000003</v>
      </c>
      <c r="E322" s="11">
        <f t="shared" si="33"/>
        <v>2.524490926773254</v>
      </c>
      <c r="F322" s="11">
        <f t="shared" si="37"/>
        <v>12.260000000000002</v>
      </c>
      <c r="G322" s="11">
        <f t="shared" si="34"/>
        <v>-2.7378768020969857</v>
      </c>
      <c r="H322" s="11">
        <f t="shared" si="38"/>
        <v>113.43380000000002</v>
      </c>
    </row>
    <row r="323" spans="1:8" ht="12.75">
      <c r="A323" s="11">
        <v>110</v>
      </c>
      <c r="B323" s="11">
        <f t="shared" si="35"/>
        <v>3.700000000000001</v>
      </c>
      <c r="C323" s="11">
        <f t="shared" si="32"/>
        <v>115.58000000000003</v>
      </c>
      <c r="D323" s="11">
        <f t="shared" si="36"/>
        <v>910.0660000000004</v>
      </c>
      <c r="E323" s="11">
        <f t="shared" si="33"/>
        <v>2.5497747702046434</v>
      </c>
      <c r="F323" s="11">
        <f t="shared" si="37"/>
        <v>12.400000000000002</v>
      </c>
      <c r="G323" s="11">
        <f t="shared" si="34"/>
        <v>-2.74025974025974</v>
      </c>
      <c r="H323" s="11">
        <f t="shared" si="38"/>
        <v>115.58000000000003</v>
      </c>
    </row>
    <row r="324" spans="1:8" ht="12.75">
      <c r="A324" s="11">
        <v>111</v>
      </c>
      <c r="B324" s="11">
        <f t="shared" si="35"/>
        <v>3.7700000000000005</v>
      </c>
      <c r="C324" s="11">
        <f t="shared" si="32"/>
        <v>117.74580000000002</v>
      </c>
      <c r="D324" s="11">
        <f t="shared" si="36"/>
        <v>935.1948660000002</v>
      </c>
      <c r="E324" s="11">
        <f t="shared" si="33"/>
        <v>2.5749439459065417</v>
      </c>
      <c r="F324" s="11">
        <f t="shared" si="37"/>
        <v>12.540000000000001</v>
      </c>
      <c r="G324" s="11">
        <f t="shared" si="34"/>
        <v>-2.742599742599743</v>
      </c>
      <c r="H324" s="11">
        <f t="shared" si="38"/>
        <v>117.74580000000002</v>
      </c>
    </row>
    <row r="325" spans="1:8" ht="12.75">
      <c r="A325" s="11">
        <v>112</v>
      </c>
      <c r="B325" s="11">
        <f t="shared" si="35"/>
        <v>3.8400000000000007</v>
      </c>
      <c r="C325" s="11">
        <f t="shared" si="32"/>
        <v>119.93120000000002</v>
      </c>
      <c r="D325" s="11">
        <f t="shared" si="36"/>
        <v>960.7806080000003</v>
      </c>
      <c r="E325" s="11">
        <f t="shared" si="33"/>
        <v>2.6000000000000005</v>
      </c>
      <c r="F325" s="11">
        <f t="shared" si="37"/>
        <v>12.680000000000001</v>
      </c>
      <c r="G325" s="11">
        <f t="shared" si="34"/>
        <v>-2.7448979591836737</v>
      </c>
      <c r="H325" s="11">
        <f t="shared" si="38"/>
        <v>119.93120000000002</v>
      </c>
    </row>
    <row r="326" spans="1:8" ht="12.75">
      <c r="A326" s="11">
        <v>113</v>
      </c>
      <c r="B326" s="11">
        <f t="shared" si="35"/>
        <v>3.910000000000001</v>
      </c>
      <c r="C326" s="11">
        <f t="shared" si="32"/>
        <v>122.13620000000003</v>
      </c>
      <c r="D326" s="11">
        <f t="shared" si="36"/>
        <v>986.8273420000004</v>
      </c>
      <c r="E326" s="11">
        <f t="shared" si="33"/>
        <v>2.6249444441700938</v>
      </c>
      <c r="F326" s="11">
        <f t="shared" si="37"/>
        <v>12.820000000000002</v>
      </c>
      <c r="G326" s="11">
        <f t="shared" si="34"/>
        <v>-2.7471554993678886</v>
      </c>
      <c r="H326" s="11">
        <f t="shared" si="38"/>
        <v>122.13620000000003</v>
      </c>
    </row>
    <row r="327" spans="1:8" ht="12.75">
      <c r="A327" s="11">
        <v>114</v>
      </c>
      <c r="B327" s="11">
        <f t="shared" si="35"/>
        <v>3.9800000000000004</v>
      </c>
      <c r="C327" s="11">
        <f t="shared" si="32"/>
        <v>124.36080000000001</v>
      </c>
      <c r="D327" s="11">
        <f t="shared" si="36"/>
        <v>1013.3391840000002</v>
      </c>
      <c r="E327" s="11">
        <f t="shared" si="33"/>
        <v>2.649778756730214</v>
      </c>
      <c r="F327" s="11">
        <f t="shared" si="37"/>
        <v>12.96</v>
      </c>
      <c r="G327" s="11">
        <f t="shared" si="34"/>
        <v>-2.74937343358396</v>
      </c>
      <c r="H327" s="11">
        <f t="shared" si="38"/>
        <v>124.36080000000001</v>
      </c>
    </row>
    <row r="328" spans="1:8" ht="12.75">
      <c r="A328" s="11">
        <v>115</v>
      </c>
      <c r="B328" s="11">
        <f t="shared" si="35"/>
        <v>4.050000000000001</v>
      </c>
      <c r="C328" s="11">
        <f t="shared" si="32"/>
        <v>126.60500000000002</v>
      </c>
      <c r="D328" s="11">
        <f t="shared" si="36"/>
        <v>1040.3202500000002</v>
      </c>
      <c r="E328" s="11">
        <f t="shared" si="33"/>
        <v>2.674504383644443</v>
      </c>
      <c r="F328" s="11">
        <f t="shared" si="37"/>
        <v>13.100000000000001</v>
      </c>
      <c r="G328" s="11">
        <f t="shared" si="34"/>
        <v>-2.751552795031056</v>
      </c>
      <c r="H328" s="11">
        <f t="shared" si="38"/>
        <v>126.60500000000002</v>
      </c>
    </row>
    <row r="329" spans="1:8" ht="12.75">
      <c r="A329" s="11">
        <v>116</v>
      </c>
      <c r="B329" s="11">
        <f t="shared" si="35"/>
        <v>4.120000000000001</v>
      </c>
      <c r="C329" s="11">
        <f t="shared" si="32"/>
        <v>128.86880000000002</v>
      </c>
      <c r="D329" s="11">
        <f t="shared" si="36"/>
        <v>1067.7746560000003</v>
      </c>
      <c r="E329" s="11">
        <f t="shared" si="33"/>
        <v>2.6991227395100035</v>
      </c>
      <c r="F329" s="11">
        <f t="shared" si="37"/>
        <v>13.240000000000002</v>
      </c>
      <c r="G329" s="11">
        <f t="shared" si="34"/>
        <v>-2.7536945812807883</v>
      </c>
      <c r="H329" s="11">
        <f t="shared" si="38"/>
        <v>128.86880000000002</v>
      </c>
    </row>
    <row r="330" spans="1:8" ht="12.75">
      <c r="A330" s="11">
        <v>117</v>
      </c>
      <c r="B330" s="11">
        <f t="shared" si="35"/>
        <v>4.190000000000001</v>
      </c>
      <c r="C330" s="11">
        <f t="shared" si="32"/>
        <v>131.15220000000005</v>
      </c>
      <c r="D330" s="11">
        <f t="shared" si="36"/>
        <v>1095.7065180000006</v>
      </c>
      <c r="E330" s="11">
        <f t="shared" si="33"/>
        <v>2.7236352085016744</v>
      </c>
      <c r="F330" s="11">
        <f t="shared" si="37"/>
        <v>13.380000000000003</v>
      </c>
      <c r="G330" s="11">
        <f t="shared" si="34"/>
        <v>-2.755799755799756</v>
      </c>
      <c r="H330" s="11">
        <f t="shared" si="38"/>
        <v>131.15220000000005</v>
      </c>
    </row>
    <row r="331" spans="1:8" ht="12.75">
      <c r="A331" s="11">
        <v>118</v>
      </c>
      <c r="B331" s="11">
        <f t="shared" si="35"/>
        <v>4.260000000000002</v>
      </c>
      <c r="C331" s="11">
        <f t="shared" si="32"/>
        <v>133.45520000000005</v>
      </c>
      <c r="D331" s="11">
        <f t="shared" si="36"/>
        <v>1124.1199520000007</v>
      </c>
      <c r="E331" s="11">
        <f t="shared" si="33"/>
        <v>2.748043145279966</v>
      </c>
      <c r="F331" s="11">
        <f t="shared" si="37"/>
        <v>13.520000000000003</v>
      </c>
      <c r="G331" s="11">
        <f t="shared" si="34"/>
        <v>-2.7578692493946733</v>
      </c>
      <c r="H331" s="11">
        <f t="shared" si="38"/>
        <v>133.45520000000005</v>
      </c>
    </row>
    <row r="332" spans="1:8" ht="12.75">
      <c r="A332" s="11">
        <v>119</v>
      </c>
      <c r="B332" s="11">
        <f t="shared" si="35"/>
        <v>4.33</v>
      </c>
      <c r="C332" s="11">
        <f aca="true" t="shared" si="39" ref="C332:C395">$C$2*($C$3*B332+$C$4)^2+$C$5</f>
        <v>135.7778</v>
      </c>
      <c r="D332" s="11">
        <f t="shared" si="36"/>
        <v>1153.019074</v>
      </c>
      <c r="E332" s="11">
        <f aca="true" t="shared" si="40" ref="E332:E395">IF($C$3*B332+$C$4&gt;=0,$C$2*SQRT($C$3*B332+$C$4)+$C$5,20)</f>
        <v>2.7723478758647246</v>
      </c>
      <c r="F332" s="11">
        <f t="shared" si="37"/>
        <v>13.66</v>
      </c>
      <c r="G332" s="11">
        <f aca="true" t="shared" si="41" ref="G332:G395">IF($C$3*B332+$C$4=0,20,$C$2/($C$3*B332+$C$4)+$C$5)</f>
        <v>-2.7599039615846337</v>
      </c>
      <c r="H332" s="11">
        <f t="shared" si="38"/>
        <v>135.7778</v>
      </c>
    </row>
    <row r="333" spans="1:8" ht="12.75">
      <c r="A333" s="11">
        <v>120</v>
      </c>
      <c r="B333" s="11">
        <f t="shared" si="35"/>
        <v>4.4</v>
      </c>
      <c r="C333" s="11">
        <f t="shared" si="39"/>
        <v>138.12</v>
      </c>
      <c r="D333" s="11">
        <f t="shared" si="36"/>
        <v>1182.4080000000001</v>
      </c>
      <c r="E333" s="11">
        <f t="shared" si="40"/>
        <v>2.7965506984757758</v>
      </c>
      <c r="F333" s="11">
        <f t="shared" si="37"/>
        <v>13.8</v>
      </c>
      <c r="G333" s="11">
        <f t="shared" si="41"/>
        <v>-2.761904761904762</v>
      </c>
      <c r="H333" s="11">
        <f t="shared" si="38"/>
        <v>138.12</v>
      </c>
    </row>
    <row r="334" spans="1:8" ht="12.75">
      <c r="A334" s="11">
        <v>121</v>
      </c>
      <c r="B334" s="11">
        <f t="shared" si="35"/>
        <v>4.470000000000001</v>
      </c>
      <c r="C334" s="11">
        <f t="shared" si="39"/>
        <v>140.48180000000002</v>
      </c>
      <c r="D334" s="11">
        <f t="shared" si="36"/>
        <v>1212.2908460000003</v>
      </c>
      <c r="E334" s="11">
        <f t="shared" si="40"/>
        <v>2.8206528843421</v>
      </c>
      <c r="F334" s="11">
        <f t="shared" si="37"/>
        <v>13.940000000000001</v>
      </c>
      <c r="G334" s="11">
        <f t="shared" si="41"/>
        <v>-2.7638724911452184</v>
      </c>
      <c r="H334" s="11">
        <f t="shared" si="38"/>
        <v>140.48180000000002</v>
      </c>
    </row>
    <row r="335" spans="1:8" ht="12.75">
      <c r="A335" s="11">
        <v>122</v>
      </c>
      <c r="B335" s="11">
        <f t="shared" si="35"/>
        <v>4.540000000000001</v>
      </c>
      <c r="C335" s="11">
        <f t="shared" si="39"/>
        <v>142.86320000000003</v>
      </c>
      <c r="D335" s="11">
        <f t="shared" si="36"/>
        <v>1242.6717280000005</v>
      </c>
      <c r="E335" s="11">
        <f t="shared" si="40"/>
        <v>2.8446556784809838</v>
      </c>
      <c r="F335" s="11">
        <f t="shared" si="37"/>
        <v>14.080000000000002</v>
      </c>
      <c r="G335" s="11">
        <f t="shared" si="41"/>
        <v>-2.765807962529274</v>
      </c>
      <c r="H335" s="11">
        <f t="shared" si="38"/>
        <v>142.86320000000003</v>
      </c>
    </row>
    <row r="336" spans="1:8" ht="12.75">
      <c r="A336" s="11">
        <v>123</v>
      </c>
      <c r="B336" s="11">
        <f t="shared" si="35"/>
        <v>4.610000000000001</v>
      </c>
      <c r="C336" s="11">
        <f t="shared" si="39"/>
        <v>145.26420000000005</v>
      </c>
      <c r="D336" s="11">
        <f t="shared" si="36"/>
        <v>1273.5547620000007</v>
      </c>
      <c r="E336" s="11">
        <f t="shared" si="40"/>
        <v>2.8685603004484843</v>
      </c>
      <c r="F336" s="11">
        <f t="shared" si="37"/>
        <v>14.220000000000002</v>
      </c>
      <c r="G336" s="11">
        <f t="shared" si="41"/>
        <v>-2.767711962833914</v>
      </c>
      <c r="H336" s="11">
        <f t="shared" si="38"/>
        <v>145.26420000000005</v>
      </c>
    </row>
    <row r="337" spans="1:8" ht="12.75">
      <c r="A337" s="11">
        <v>124</v>
      </c>
      <c r="B337" s="11">
        <f t="shared" si="35"/>
        <v>4.6800000000000015</v>
      </c>
      <c r="C337" s="11">
        <f t="shared" si="39"/>
        <v>147.68480000000005</v>
      </c>
      <c r="D337" s="11">
        <f t="shared" si="36"/>
        <v>1304.9440640000007</v>
      </c>
      <c r="E337" s="11">
        <f t="shared" si="40"/>
        <v>2.892367945062495</v>
      </c>
      <c r="F337" s="11">
        <f t="shared" si="37"/>
        <v>14.360000000000003</v>
      </c>
      <c r="G337" s="11">
        <f t="shared" si="41"/>
        <v>-2.769585253456221</v>
      </c>
      <c r="H337" s="11">
        <f t="shared" si="38"/>
        <v>147.68480000000005</v>
      </c>
    </row>
    <row r="338" spans="1:8" ht="12.75">
      <c r="A338" s="11">
        <v>125</v>
      </c>
      <c r="B338" s="11">
        <f t="shared" si="35"/>
        <v>4.75</v>
      </c>
      <c r="C338" s="11">
        <f t="shared" si="39"/>
        <v>150.125</v>
      </c>
      <c r="D338" s="11">
        <f t="shared" si="36"/>
        <v>1336.84375</v>
      </c>
      <c r="E338" s="11">
        <f t="shared" si="40"/>
        <v>2.916079783099616</v>
      </c>
      <c r="F338" s="11">
        <f t="shared" si="37"/>
        <v>14.5</v>
      </c>
      <c r="G338" s="11">
        <f t="shared" si="41"/>
        <v>-2.7714285714285714</v>
      </c>
      <c r="H338" s="11">
        <f t="shared" si="38"/>
        <v>150.125</v>
      </c>
    </row>
    <row r="339" spans="1:8" ht="12.75">
      <c r="A339" s="11">
        <v>126</v>
      </c>
      <c r="B339" s="11">
        <f t="shared" si="35"/>
        <v>4.82</v>
      </c>
      <c r="C339" s="11">
        <f t="shared" si="39"/>
        <v>152.5848</v>
      </c>
      <c r="D339" s="11">
        <f t="shared" si="36"/>
        <v>1369.257936</v>
      </c>
      <c r="E339" s="11">
        <f t="shared" si="40"/>
        <v>2.939696961966999</v>
      </c>
      <c r="F339" s="11">
        <f t="shared" si="37"/>
        <v>14.64</v>
      </c>
      <c r="G339" s="11">
        <f t="shared" si="41"/>
        <v>-2.7732426303854876</v>
      </c>
      <c r="H339" s="11">
        <f t="shared" si="38"/>
        <v>152.5848</v>
      </c>
    </row>
    <row r="340" spans="1:8" ht="12.75">
      <c r="A340" s="11">
        <v>127</v>
      </c>
      <c r="B340" s="11">
        <f t="shared" si="35"/>
        <v>4.890000000000001</v>
      </c>
      <c r="C340" s="11">
        <f t="shared" si="39"/>
        <v>155.06420000000003</v>
      </c>
      <c r="D340" s="11">
        <f t="shared" si="36"/>
        <v>1402.1907380000002</v>
      </c>
      <c r="E340" s="11">
        <f t="shared" si="40"/>
        <v>2.96322060635023</v>
      </c>
      <c r="F340" s="11">
        <f t="shared" si="37"/>
        <v>14.780000000000001</v>
      </c>
      <c r="G340" s="11">
        <f t="shared" si="41"/>
        <v>-2.7750281214848145</v>
      </c>
      <c r="H340" s="11">
        <f t="shared" si="38"/>
        <v>155.06420000000003</v>
      </c>
    </row>
    <row r="341" spans="1:8" ht="12.75">
      <c r="A341" s="11">
        <v>128</v>
      </c>
      <c r="B341" s="11">
        <f t="shared" si="35"/>
        <v>4.960000000000001</v>
      </c>
      <c r="C341" s="11">
        <f t="shared" si="39"/>
        <v>157.56320000000002</v>
      </c>
      <c r="D341" s="11">
        <f t="shared" si="36"/>
        <v>1435.6462720000004</v>
      </c>
      <c r="E341" s="11">
        <f t="shared" si="40"/>
        <v>2.9866518188383067</v>
      </c>
      <c r="F341" s="11">
        <f t="shared" si="37"/>
        <v>14.920000000000002</v>
      </c>
      <c r="G341" s="11">
        <f t="shared" si="41"/>
        <v>-2.7767857142857144</v>
      </c>
      <c r="H341" s="11">
        <f t="shared" si="38"/>
        <v>157.56320000000002</v>
      </c>
    </row>
    <row r="342" spans="1:8" ht="12.75">
      <c r="A342" s="11">
        <v>129</v>
      </c>
      <c r="B342" s="11">
        <f aca="true" t="shared" si="42" ref="B342:B405">$B$211+A342*$D$8</f>
        <v>5.030000000000001</v>
      </c>
      <c r="C342" s="11">
        <f t="shared" si="39"/>
        <v>160.08180000000004</v>
      </c>
      <c r="D342" s="11">
        <f aca="true" t="shared" si="43" ref="D342:D405">$C$2*($C$3*B342+$C$4)^3+$C$5</f>
        <v>1469.6286540000006</v>
      </c>
      <c r="E342" s="11">
        <f t="shared" si="40"/>
        <v>3.0099916805266878</v>
      </c>
      <c r="F342" s="11">
        <f aca="true" t="shared" si="44" ref="F342:F405">$C$2*ABS($C$3*B342+$C$4)+$C$5</f>
        <v>15.060000000000002</v>
      </c>
      <c r="G342" s="11">
        <f t="shared" si="41"/>
        <v>-2.778516057585825</v>
      </c>
      <c r="H342" s="11">
        <f aca="true" t="shared" si="45" ref="H342:H405">CHOOSE($I$1,C342,D342,E342,F342,G342)</f>
        <v>160.08180000000004</v>
      </c>
    </row>
    <row r="343" spans="1:8" ht="12.75">
      <c r="A343" s="11">
        <v>130</v>
      </c>
      <c r="B343" s="11">
        <f t="shared" si="42"/>
        <v>5.100000000000001</v>
      </c>
      <c r="C343" s="11">
        <f t="shared" si="39"/>
        <v>162.62000000000006</v>
      </c>
      <c r="D343" s="11">
        <f t="shared" si="43"/>
        <v>1504.1420000000007</v>
      </c>
      <c r="E343" s="11">
        <f t="shared" si="40"/>
        <v>3.0332412515993425</v>
      </c>
      <c r="F343" s="11">
        <f t="shared" si="44"/>
        <v>15.200000000000003</v>
      </c>
      <c r="G343" s="11">
        <f t="shared" si="41"/>
        <v>-2.78021978021978</v>
      </c>
      <c r="H343" s="11">
        <f t="shared" si="45"/>
        <v>162.62000000000006</v>
      </c>
    </row>
    <row r="344" spans="1:8" ht="12.75">
      <c r="A344" s="11">
        <v>131</v>
      </c>
      <c r="B344" s="11">
        <f t="shared" si="42"/>
        <v>5.170000000000002</v>
      </c>
      <c r="C344" s="11">
        <f t="shared" si="39"/>
        <v>165.17780000000008</v>
      </c>
      <c r="D344" s="11">
        <f t="shared" si="43"/>
        <v>1539.190426000001</v>
      </c>
      <c r="E344" s="11">
        <f t="shared" si="40"/>
        <v>3.0564015718906887</v>
      </c>
      <c r="F344" s="11">
        <f t="shared" si="44"/>
        <v>15.340000000000003</v>
      </c>
      <c r="G344" s="11">
        <f t="shared" si="41"/>
        <v>-2.781897491821156</v>
      </c>
      <c r="H344" s="11">
        <f t="shared" si="45"/>
        <v>165.17780000000008</v>
      </c>
    </row>
    <row r="345" spans="1:8" ht="12.75">
      <c r="A345" s="11">
        <v>132</v>
      </c>
      <c r="B345" s="11">
        <f t="shared" si="42"/>
        <v>5.24</v>
      </c>
      <c r="C345" s="11">
        <f t="shared" si="39"/>
        <v>167.7552</v>
      </c>
      <c r="D345" s="11">
        <f t="shared" si="43"/>
        <v>1574.7780480000001</v>
      </c>
      <c r="E345" s="11">
        <f t="shared" si="40"/>
        <v>3.079473661428265</v>
      </c>
      <c r="F345" s="11">
        <f t="shared" si="44"/>
        <v>15.48</v>
      </c>
      <c r="G345" s="11">
        <f t="shared" si="41"/>
        <v>-2.7835497835497836</v>
      </c>
      <c r="H345" s="11">
        <f t="shared" si="45"/>
        <v>167.7552</v>
      </c>
    </row>
    <row r="346" spans="1:8" ht="12.75">
      <c r="A346" s="11">
        <v>133</v>
      </c>
      <c r="B346" s="11">
        <f t="shared" si="42"/>
        <v>5.3100000000000005</v>
      </c>
      <c r="C346" s="11">
        <f t="shared" si="39"/>
        <v>170.3522</v>
      </c>
      <c r="D346" s="11">
        <f t="shared" si="43"/>
        <v>1610.9089820000002</v>
      </c>
      <c r="E346" s="11">
        <f t="shared" si="40"/>
        <v>3.102458520956943</v>
      </c>
      <c r="F346" s="11">
        <f t="shared" si="44"/>
        <v>15.620000000000001</v>
      </c>
      <c r="G346" s="11">
        <f t="shared" si="41"/>
        <v>-2.7851772287862513</v>
      </c>
      <c r="H346" s="11">
        <f t="shared" si="45"/>
        <v>170.3522</v>
      </c>
    </row>
    <row r="347" spans="1:8" ht="12.75">
      <c r="A347" s="11">
        <v>134</v>
      </c>
      <c r="B347" s="11">
        <f t="shared" si="42"/>
        <v>5.380000000000001</v>
      </c>
      <c r="C347" s="11">
        <f t="shared" si="39"/>
        <v>172.96880000000002</v>
      </c>
      <c r="D347" s="11">
        <f t="shared" si="43"/>
        <v>1647.5873440000003</v>
      </c>
      <c r="E347" s="11">
        <f t="shared" si="40"/>
        <v>3.125357132445422</v>
      </c>
      <c r="F347" s="11">
        <f t="shared" si="44"/>
        <v>15.760000000000002</v>
      </c>
      <c r="G347" s="11">
        <f t="shared" si="41"/>
        <v>-2.786780383795309</v>
      </c>
      <c r="H347" s="11">
        <f t="shared" si="45"/>
        <v>172.96880000000002</v>
      </c>
    </row>
    <row r="348" spans="1:8" ht="12.75">
      <c r="A348" s="11">
        <v>135</v>
      </c>
      <c r="B348" s="11">
        <f t="shared" si="42"/>
        <v>5.450000000000001</v>
      </c>
      <c r="C348" s="11">
        <f t="shared" si="39"/>
        <v>175.60500000000005</v>
      </c>
      <c r="D348" s="11">
        <f t="shared" si="43"/>
        <v>1684.8172500000007</v>
      </c>
      <c r="E348" s="11">
        <f t="shared" si="40"/>
        <v>3.148170459575759</v>
      </c>
      <c r="F348" s="11">
        <f t="shared" si="44"/>
        <v>15.900000000000002</v>
      </c>
      <c r="G348" s="11">
        <f t="shared" si="41"/>
        <v>-2.7883597883597884</v>
      </c>
      <c r="H348" s="11">
        <f t="shared" si="45"/>
        <v>175.60500000000005</v>
      </c>
    </row>
    <row r="349" spans="1:8" ht="12.75">
      <c r="A349" s="11">
        <v>136</v>
      </c>
      <c r="B349" s="11">
        <f t="shared" si="42"/>
        <v>5.520000000000001</v>
      </c>
      <c r="C349" s="11">
        <f t="shared" si="39"/>
        <v>178.26080000000005</v>
      </c>
      <c r="D349" s="11">
        <f t="shared" si="43"/>
        <v>1722.6028160000008</v>
      </c>
      <c r="E349" s="11">
        <f t="shared" si="40"/>
        <v>3.1708994482166055</v>
      </c>
      <c r="F349" s="11">
        <f t="shared" si="44"/>
        <v>16.040000000000003</v>
      </c>
      <c r="G349" s="11">
        <f t="shared" si="41"/>
        <v>-2.7899159663865545</v>
      </c>
      <c r="H349" s="11">
        <f t="shared" si="45"/>
        <v>178.26080000000005</v>
      </c>
    </row>
    <row r="350" spans="1:8" ht="12.75">
      <c r="A350" s="11">
        <v>137</v>
      </c>
      <c r="B350" s="11">
        <f t="shared" si="42"/>
        <v>5.590000000000002</v>
      </c>
      <c r="C350" s="11">
        <f t="shared" si="39"/>
        <v>180.93620000000007</v>
      </c>
      <c r="D350" s="11">
        <f t="shared" si="43"/>
        <v>1760.948158000001</v>
      </c>
      <c r="E350" s="11">
        <f t="shared" si="40"/>
        <v>3.19354502688081</v>
      </c>
      <c r="F350" s="11">
        <f t="shared" si="44"/>
        <v>16.180000000000003</v>
      </c>
      <c r="G350" s="11">
        <f t="shared" si="41"/>
        <v>-2.791449426485923</v>
      </c>
      <c r="H350" s="11">
        <f t="shared" si="45"/>
        <v>180.93620000000007</v>
      </c>
    </row>
    <row r="351" spans="1:8" ht="12.75">
      <c r="A351" s="11">
        <v>138</v>
      </c>
      <c r="B351" s="11">
        <f t="shared" si="42"/>
        <v>5.66</v>
      </c>
      <c r="C351" s="11">
        <f t="shared" si="39"/>
        <v>183.6312</v>
      </c>
      <c r="D351" s="11">
        <f t="shared" si="43"/>
        <v>1799.8573920000001</v>
      </c>
      <c r="E351" s="11">
        <f t="shared" si="40"/>
        <v>3.2161081071680213</v>
      </c>
      <c r="F351" s="11">
        <f t="shared" si="44"/>
        <v>16.32</v>
      </c>
      <c r="G351" s="11">
        <f t="shared" si="41"/>
        <v>-2.79296066252588</v>
      </c>
      <c r="H351" s="11">
        <f t="shared" si="45"/>
        <v>183.6312</v>
      </c>
    </row>
    <row r="352" spans="1:8" ht="12.75">
      <c r="A352" s="11">
        <v>139</v>
      </c>
      <c r="B352" s="11">
        <f t="shared" si="42"/>
        <v>5.73</v>
      </c>
      <c r="C352" s="11">
        <f t="shared" si="39"/>
        <v>186.34580000000003</v>
      </c>
      <c r="D352" s="11">
        <f t="shared" si="43"/>
        <v>1839.3346340000003</v>
      </c>
      <c r="E352" s="11">
        <f t="shared" si="40"/>
        <v>3.238589584192889</v>
      </c>
      <c r="F352" s="11">
        <f t="shared" si="44"/>
        <v>16.46</v>
      </c>
      <c r="G352" s="11">
        <f t="shared" si="41"/>
        <v>-2.7944501541623845</v>
      </c>
      <c r="H352" s="11">
        <f t="shared" si="45"/>
        <v>186.34580000000003</v>
      </c>
    </row>
    <row r="353" spans="1:8" ht="12.75">
      <c r="A353" s="11">
        <v>140</v>
      </c>
      <c r="B353" s="11">
        <f t="shared" si="42"/>
        <v>5.800000000000001</v>
      </c>
      <c r="C353" s="11">
        <f t="shared" si="39"/>
        <v>189.08000000000004</v>
      </c>
      <c r="D353" s="11">
        <f t="shared" si="43"/>
        <v>1879.3840000000005</v>
      </c>
      <c r="E353" s="11">
        <f t="shared" si="40"/>
        <v>3.260990336999411</v>
      </c>
      <c r="F353" s="11">
        <f t="shared" si="44"/>
        <v>16.6</v>
      </c>
      <c r="G353" s="11">
        <f t="shared" si="41"/>
        <v>-2.795918367346939</v>
      </c>
      <c r="H353" s="11">
        <f t="shared" si="45"/>
        <v>189.08000000000004</v>
      </c>
    </row>
    <row r="354" spans="1:8" ht="12.75">
      <c r="A354" s="11">
        <v>141</v>
      </c>
      <c r="B354" s="11">
        <f t="shared" si="42"/>
        <v>5.870000000000001</v>
      </c>
      <c r="C354" s="11">
        <f t="shared" si="39"/>
        <v>191.83380000000005</v>
      </c>
      <c r="D354" s="11">
        <f t="shared" si="43"/>
        <v>1920.0096060000008</v>
      </c>
      <c r="E354" s="11">
        <f t="shared" si="40"/>
        <v>3.2833112289620034</v>
      </c>
      <c r="F354" s="11">
        <f t="shared" si="44"/>
        <v>16.740000000000002</v>
      </c>
      <c r="G354" s="11">
        <f t="shared" si="41"/>
        <v>-2.797365754812563</v>
      </c>
      <c r="H354" s="11">
        <f t="shared" si="45"/>
        <v>191.83380000000005</v>
      </c>
    </row>
    <row r="355" spans="1:8" ht="12.75">
      <c r="A355" s="11">
        <v>142</v>
      </c>
      <c r="B355" s="11">
        <f t="shared" si="42"/>
        <v>5.940000000000001</v>
      </c>
      <c r="C355" s="11">
        <f t="shared" si="39"/>
        <v>194.60720000000006</v>
      </c>
      <c r="D355" s="11">
        <f t="shared" si="43"/>
        <v>1961.215568000001</v>
      </c>
      <c r="E355" s="11">
        <f t="shared" si="40"/>
        <v>3.305553108173779</v>
      </c>
      <c r="F355" s="11">
        <f t="shared" si="44"/>
        <v>16.880000000000003</v>
      </c>
      <c r="G355" s="11">
        <f t="shared" si="41"/>
        <v>-2.7987927565392354</v>
      </c>
      <c r="H355" s="11">
        <f t="shared" si="45"/>
        <v>194.60720000000006</v>
      </c>
    </row>
    <row r="356" spans="1:8" ht="12.75">
      <c r="A356" s="11">
        <v>143</v>
      </c>
      <c r="B356" s="11">
        <f t="shared" si="42"/>
        <v>6.010000000000002</v>
      </c>
      <c r="C356" s="11">
        <f t="shared" si="39"/>
        <v>197.40020000000007</v>
      </c>
      <c r="D356" s="11">
        <f t="shared" si="43"/>
        <v>2003.006002000001</v>
      </c>
      <c r="E356" s="11">
        <f t="shared" si="40"/>
        <v>3.3277168078225507</v>
      </c>
      <c r="F356" s="11">
        <f t="shared" si="44"/>
        <v>17.020000000000003</v>
      </c>
      <c r="G356" s="11">
        <f t="shared" si="41"/>
        <v>-2.8001998001998003</v>
      </c>
      <c r="H356" s="11">
        <f t="shared" si="45"/>
        <v>197.40020000000007</v>
      </c>
    </row>
    <row r="357" spans="1:8" ht="12.75">
      <c r="A357" s="11">
        <v>144</v>
      </c>
      <c r="B357" s="11">
        <f t="shared" si="42"/>
        <v>6.080000000000002</v>
      </c>
      <c r="C357" s="11">
        <f t="shared" si="39"/>
        <v>200.21280000000007</v>
      </c>
      <c r="D357" s="11">
        <f t="shared" si="43"/>
        <v>2045.385024000001</v>
      </c>
      <c r="E357" s="11">
        <f t="shared" si="40"/>
        <v>3.3498031465550184</v>
      </c>
      <c r="F357" s="11">
        <f t="shared" si="44"/>
        <v>17.160000000000004</v>
      </c>
      <c r="G357" s="11">
        <f t="shared" si="41"/>
        <v>-2.8015873015873014</v>
      </c>
      <c r="H357" s="11">
        <f t="shared" si="45"/>
        <v>200.21280000000007</v>
      </c>
    </row>
    <row r="358" spans="1:8" ht="12.75">
      <c r="A358" s="11">
        <v>145</v>
      </c>
      <c r="B358" s="11">
        <f t="shared" si="42"/>
        <v>6.15</v>
      </c>
      <c r="C358" s="11">
        <f t="shared" si="39"/>
        <v>203.04500000000002</v>
      </c>
      <c r="D358" s="11">
        <f t="shared" si="43"/>
        <v>2088.3567500000004</v>
      </c>
      <c r="E358" s="11">
        <f t="shared" si="40"/>
        <v>3.3718129288295966</v>
      </c>
      <c r="F358" s="11">
        <f t="shared" si="44"/>
        <v>17.3</v>
      </c>
      <c r="G358" s="11">
        <f t="shared" si="41"/>
        <v>-2.802955665024631</v>
      </c>
      <c r="H358" s="11">
        <f t="shared" si="45"/>
        <v>203.04500000000002</v>
      </c>
    </row>
    <row r="359" spans="1:8" ht="12.75">
      <c r="A359" s="11">
        <v>146</v>
      </c>
      <c r="B359" s="11">
        <f t="shared" si="42"/>
        <v>6.220000000000001</v>
      </c>
      <c r="C359" s="11">
        <f t="shared" si="39"/>
        <v>205.8968</v>
      </c>
      <c r="D359" s="11">
        <f t="shared" si="43"/>
        <v>2131.9252960000003</v>
      </c>
      <c r="E359" s="11">
        <f t="shared" si="40"/>
        <v>3.3937469452583127</v>
      </c>
      <c r="F359" s="11">
        <f t="shared" si="44"/>
        <v>17.44</v>
      </c>
      <c r="G359" s="11">
        <f t="shared" si="41"/>
        <v>-2.804305283757339</v>
      </c>
      <c r="H359" s="11">
        <f t="shared" si="45"/>
        <v>205.8968</v>
      </c>
    </row>
    <row r="360" spans="1:8" ht="12.75">
      <c r="A360" s="11">
        <v>147</v>
      </c>
      <c r="B360" s="11">
        <f t="shared" si="42"/>
        <v>6.290000000000001</v>
      </c>
      <c r="C360" s="11">
        <f t="shared" si="39"/>
        <v>208.76820000000004</v>
      </c>
      <c r="D360" s="11">
        <f t="shared" si="43"/>
        <v>2176.0947780000006</v>
      </c>
      <c r="E360" s="11">
        <f t="shared" si="40"/>
        <v>3.4156059729381765</v>
      </c>
      <c r="F360" s="11">
        <f t="shared" si="44"/>
        <v>17.580000000000002</v>
      </c>
      <c r="G360" s="11">
        <f t="shared" si="41"/>
        <v>-2.805636540330418</v>
      </c>
      <c r="H360" s="11">
        <f t="shared" si="45"/>
        <v>208.76820000000004</v>
      </c>
    </row>
    <row r="361" spans="1:8" ht="12.75">
      <c r="A361" s="11">
        <v>148</v>
      </c>
      <c r="B361" s="11">
        <f t="shared" si="42"/>
        <v>6.360000000000001</v>
      </c>
      <c r="C361" s="11">
        <f t="shared" si="39"/>
        <v>211.65920000000006</v>
      </c>
      <c r="D361" s="11">
        <f t="shared" si="43"/>
        <v>2220.8693120000007</v>
      </c>
      <c r="E361" s="11">
        <f t="shared" si="40"/>
        <v>3.4373907757724327</v>
      </c>
      <c r="F361" s="11">
        <f t="shared" si="44"/>
        <v>17.720000000000002</v>
      </c>
      <c r="G361" s="11">
        <f t="shared" si="41"/>
        <v>-2.806949806949807</v>
      </c>
      <c r="H361" s="11">
        <f t="shared" si="45"/>
        <v>211.65920000000006</v>
      </c>
    </row>
    <row r="362" spans="1:8" ht="12.75">
      <c r="A362" s="11">
        <v>149</v>
      </c>
      <c r="B362" s="11">
        <f t="shared" si="42"/>
        <v>6.4300000000000015</v>
      </c>
      <c r="C362" s="11">
        <f t="shared" si="39"/>
        <v>214.56980000000007</v>
      </c>
      <c r="D362" s="11">
        <f t="shared" si="43"/>
        <v>2266.2530140000013</v>
      </c>
      <c r="E362" s="11">
        <f t="shared" si="40"/>
        <v>3.4591021047820574</v>
      </c>
      <c r="F362" s="11">
        <f t="shared" si="44"/>
        <v>17.860000000000003</v>
      </c>
      <c r="G362" s="11">
        <f t="shared" si="41"/>
        <v>-2.8082454458293387</v>
      </c>
      <c r="H362" s="11">
        <f t="shared" si="45"/>
        <v>214.56980000000007</v>
      </c>
    </row>
    <row r="363" spans="1:8" ht="12.75">
      <c r="A363" s="11">
        <v>150</v>
      </c>
      <c r="B363" s="11">
        <f t="shared" si="42"/>
        <v>6.500000000000002</v>
      </c>
      <c r="C363" s="11">
        <f t="shared" si="39"/>
        <v>217.50000000000009</v>
      </c>
      <c r="D363" s="11">
        <f t="shared" si="43"/>
        <v>2312.2500000000014</v>
      </c>
      <c r="E363" s="11">
        <f t="shared" si="40"/>
        <v>3.4807406984078604</v>
      </c>
      <c r="F363" s="11">
        <f t="shared" si="44"/>
        <v>18.000000000000004</v>
      </c>
      <c r="G363" s="11">
        <f t="shared" si="41"/>
        <v>-2.8095238095238098</v>
      </c>
      <c r="H363" s="11">
        <f t="shared" si="45"/>
        <v>217.50000000000009</v>
      </c>
    </row>
    <row r="364" spans="1:8" ht="12.75">
      <c r="A364" s="11">
        <v>151</v>
      </c>
      <c r="B364" s="11">
        <f t="shared" si="42"/>
        <v>6.57</v>
      </c>
      <c r="C364" s="11">
        <f t="shared" si="39"/>
        <v>220.4498</v>
      </c>
      <c r="D364" s="11">
        <f t="shared" si="43"/>
        <v>2358.864386</v>
      </c>
      <c r="E364" s="11">
        <f t="shared" si="40"/>
        <v>3.5023072828035433</v>
      </c>
      <c r="F364" s="11">
        <f t="shared" si="44"/>
        <v>18.14</v>
      </c>
      <c r="G364" s="11">
        <f t="shared" si="41"/>
        <v>-2.8107852412488175</v>
      </c>
      <c r="H364" s="11">
        <f t="shared" si="45"/>
        <v>220.4498</v>
      </c>
    </row>
    <row r="365" spans="1:8" ht="12.75">
      <c r="A365" s="11">
        <v>152</v>
      </c>
      <c r="B365" s="11">
        <f t="shared" si="42"/>
        <v>6.640000000000001</v>
      </c>
      <c r="C365" s="11">
        <f t="shared" si="39"/>
        <v>223.41920000000002</v>
      </c>
      <c r="D365" s="11">
        <f t="shared" si="43"/>
        <v>2406.100288</v>
      </c>
      <c r="E365" s="11">
        <f t="shared" si="40"/>
        <v>3.5238025721200366</v>
      </c>
      <c r="F365" s="11">
        <f t="shared" si="44"/>
        <v>18.28</v>
      </c>
      <c r="G365" s="11">
        <f t="shared" si="41"/>
        <v>-2.81203007518797</v>
      </c>
      <c r="H365" s="11">
        <f t="shared" si="45"/>
        <v>223.41920000000002</v>
      </c>
    </row>
    <row r="366" spans="1:8" ht="12.75">
      <c r="A366" s="11">
        <v>153</v>
      </c>
      <c r="B366" s="11">
        <f t="shared" si="42"/>
        <v>6.710000000000001</v>
      </c>
      <c r="C366" s="11">
        <f t="shared" si="39"/>
        <v>226.40820000000005</v>
      </c>
      <c r="D366" s="11">
        <f t="shared" si="43"/>
        <v>2453.9618220000007</v>
      </c>
      <c r="E366" s="11">
        <f t="shared" si="40"/>
        <v>3.545227268781429</v>
      </c>
      <c r="F366" s="11">
        <f t="shared" si="44"/>
        <v>18.42</v>
      </c>
      <c r="G366" s="11">
        <f t="shared" si="41"/>
        <v>-2.8132586367880488</v>
      </c>
      <c r="H366" s="11">
        <f t="shared" si="45"/>
        <v>226.40820000000005</v>
      </c>
    </row>
    <row r="367" spans="1:8" ht="12.75">
      <c r="A367" s="11">
        <v>154</v>
      </c>
      <c r="B367" s="11">
        <f t="shared" si="42"/>
        <v>6.780000000000001</v>
      </c>
      <c r="C367" s="11">
        <f t="shared" si="39"/>
        <v>229.41680000000005</v>
      </c>
      <c r="D367" s="11">
        <f t="shared" si="43"/>
        <v>2502.4531040000006</v>
      </c>
      <c r="E367" s="11">
        <f t="shared" si="40"/>
        <v>3.5665820637528016</v>
      </c>
      <c r="F367" s="11">
        <f t="shared" si="44"/>
        <v>18.560000000000002</v>
      </c>
      <c r="G367" s="11">
        <f t="shared" si="41"/>
        <v>-2.8144712430426715</v>
      </c>
      <c r="H367" s="11">
        <f t="shared" si="45"/>
        <v>229.41680000000005</v>
      </c>
    </row>
    <row r="368" spans="1:8" ht="12.75">
      <c r="A368" s="11">
        <v>155</v>
      </c>
      <c r="B368" s="11">
        <f t="shared" si="42"/>
        <v>6.850000000000001</v>
      </c>
      <c r="C368" s="11">
        <f t="shared" si="39"/>
        <v>232.44500000000005</v>
      </c>
      <c r="D368" s="11">
        <f t="shared" si="43"/>
        <v>2551.578250000001</v>
      </c>
      <c r="E368" s="11">
        <f t="shared" si="40"/>
        <v>3.587867636800242</v>
      </c>
      <c r="F368" s="11">
        <f t="shared" si="44"/>
        <v>18.700000000000003</v>
      </c>
      <c r="G368" s="11">
        <f t="shared" si="41"/>
        <v>-2.815668202764977</v>
      </c>
      <c r="H368" s="11">
        <f t="shared" si="45"/>
        <v>232.44500000000005</v>
      </c>
    </row>
    <row r="369" spans="1:8" ht="12.75">
      <c r="A369" s="11">
        <v>156</v>
      </c>
      <c r="B369" s="11">
        <f t="shared" si="42"/>
        <v>6.920000000000002</v>
      </c>
      <c r="C369" s="11">
        <f t="shared" si="39"/>
        <v>235.49280000000007</v>
      </c>
      <c r="D369" s="11">
        <f t="shared" si="43"/>
        <v>2601.341376000001</v>
      </c>
      <c r="E369" s="11">
        <f t="shared" si="40"/>
        <v>3.609084656743323</v>
      </c>
      <c r="F369" s="11">
        <f t="shared" si="44"/>
        <v>18.840000000000003</v>
      </c>
      <c r="G369" s="11">
        <f t="shared" si="41"/>
        <v>-2.816849816849817</v>
      </c>
      <c r="H369" s="11">
        <f t="shared" si="45"/>
        <v>235.49280000000007</v>
      </c>
    </row>
    <row r="370" spans="1:8" ht="12.75">
      <c r="A370" s="11">
        <v>157</v>
      </c>
      <c r="B370" s="11">
        <f t="shared" si="42"/>
        <v>6.99</v>
      </c>
      <c r="C370" s="11">
        <f t="shared" si="39"/>
        <v>238.5602</v>
      </c>
      <c r="D370" s="11">
        <f t="shared" si="43"/>
        <v>2651.746598</v>
      </c>
      <c r="E370" s="11">
        <f t="shared" si="40"/>
        <v>3.6302337817003103</v>
      </c>
      <c r="F370" s="11">
        <f t="shared" si="44"/>
        <v>18.98</v>
      </c>
      <c r="G370" s="11">
        <f t="shared" si="41"/>
        <v>-2.8180163785259325</v>
      </c>
      <c r="H370" s="11">
        <f t="shared" si="45"/>
        <v>238.5602</v>
      </c>
    </row>
    <row r="371" spans="1:8" ht="12.75">
      <c r="A371" s="11">
        <v>158</v>
      </c>
      <c r="B371" s="11">
        <f t="shared" si="42"/>
        <v>7.0600000000000005</v>
      </c>
      <c r="C371" s="11">
        <f t="shared" si="39"/>
        <v>241.64720000000003</v>
      </c>
      <c r="D371" s="11">
        <f t="shared" si="43"/>
        <v>2702.7980320000006</v>
      </c>
      <c r="E371" s="11">
        <f t="shared" si="40"/>
        <v>3.6513156593263565</v>
      </c>
      <c r="F371" s="11">
        <f t="shared" si="44"/>
        <v>19.12</v>
      </c>
      <c r="G371" s="11">
        <f t="shared" si="41"/>
        <v>-2.819168173598553</v>
      </c>
      <c r="H371" s="11">
        <f t="shared" si="45"/>
        <v>241.64720000000003</v>
      </c>
    </row>
    <row r="372" spans="1:8" ht="12.75">
      <c r="A372" s="11">
        <v>159</v>
      </c>
      <c r="B372" s="11">
        <f t="shared" si="42"/>
        <v>7.130000000000001</v>
      </c>
      <c r="C372" s="11">
        <f t="shared" si="39"/>
        <v>244.75380000000004</v>
      </c>
      <c r="D372" s="11">
        <f t="shared" si="43"/>
        <v>2754.4997940000007</v>
      </c>
      <c r="E372" s="11">
        <f t="shared" si="40"/>
        <v>3.6723309270449107</v>
      </c>
      <c r="F372" s="11">
        <f t="shared" si="44"/>
        <v>19.26</v>
      </c>
      <c r="G372" s="11">
        <f t="shared" si="41"/>
        <v>-2.820305480682839</v>
      </c>
      <c r="H372" s="11">
        <f t="shared" si="45"/>
        <v>244.75380000000004</v>
      </c>
    </row>
    <row r="373" spans="1:8" ht="12.75">
      <c r="A373" s="11">
        <v>160</v>
      </c>
      <c r="B373" s="11">
        <f t="shared" si="42"/>
        <v>7.200000000000001</v>
      </c>
      <c r="C373" s="11">
        <f t="shared" si="39"/>
        <v>247.88000000000005</v>
      </c>
      <c r="D373" s="11">
        <f t="shared" si="43"/>
        <v>2806.8560000000007</v>
      </c>
      <c r="E373" s="11">
        <f t="shared" si="40"/>
        <v>3.6932802122726045</v>
      </c>
      <c r="F373" s="11">
        <f t="shared" si="44"/>
        <v>19.400000000000002</v>
      </c>
      <c r="G373" s="11">
        <f t="shared" si="41"/>
        <v>-2.8214285714285716</v>
      </c>
      <c r="H373" s="11">
        <f t="shared" si="45"/>
        <v>247.88000000000005</v>
      </c>
    </row>
    <row r="374" spans="1:8" ht="12.75">
      <c r="A374" s="11">
        <v>161</v>
      </c>
      <c r="B374" s="11">
        <f t="shared" si="42"/>
        <v>7.270000000000001</v>
      </c>
      <c r="C374" s="11">
        <f t="shared" si="39"/>
        <v>251.02580000000006</v>
      </c>
      <c r="D374" s="11">
        <f t="shared" si="43"/>
        <v>2859.870766000001</v>
      </c>
      <c r="E374" s="11">
        <f t="shared" si="40"/>
        <v>3.7141641326378076</v>
      </c>
      <c r="F374" s="11">
        <f t="shared" si="44"/>
        <v>19.540000000000003</v>
      </c>
      <c r="G374" s="11">
        <f t="shared" si="41"/>
        <v>-2.8225377107364684</v>
      </c>
      <c r="H374" s="11">
        <f t="shared" si="45"/>
        <v>251.02580000000006</v>
      </c>
    </row>
    <row r="375" spans="1:8" ht="12.75">
      <c r="A375" s="11">
        <v>162</v>
      </c>
      <c r="B375" s="11">
        <f t="shared" si="42"/>
        <v>7.340000000000002</v>
      </c>
      <c r="C375" s="11">
        <f t="shared" si="39"/>
        <v>254.1912000000001</v>
      </c>
      <c r="D375" s="11">
        <f t="shared" si="43"/>
        <v>2913.5482080000015</v>
      </c>
      <c r="E375" s="11">
        <f t="shared" si="40"/>
        <v>3.7349832961930947</v>
      </c>
      <c r="F375" s="11">
        <f t="shared" si="44"/>
        <v>19.680000000000003</v>
      </c>
      <c r="G375" s="11">
        <f t="shared" si="41"/>
        <v>-2.8236331569664905</v>
      </c>
      <c r="H375" s="11">
        <f t="shared" si="45"/>
        <v>254.1912000000001</v>
      </c>
    </row>
    <row r="376" spans="1:8" ht="12.75">
      <c r="A376" s="11">
        <v>163</v>
      </c>
      <c r="B376" s="11">
        <f t="shared" si="42"/>
        <v>7.410000000000002</v>
      </c>
      <c r="C376" s="11">
        <f t="shared" si="39"/>
        <v>257.3762000000001</v>
      </c>
      <c r="D376" s="11">
        <f t="shared" si="43"/>
        <v>2967.8924420000017</v>
      </c>
      <c r="E376" s="11">
        <f t="shared" si="40"/>
        <v>3.7557383016218155</v>
      </c>
      <c r="F376" s="11">
        <f t="shared" si="44"/>
        <v>19.820000000000004</v>
      </c>
      <c r="G376" s="11">
        <f t="shared" si="41"/>
        <v>-2.824715162138475</v>
      </c>
      <c r="H376" s="11">
        <f t="shared" si="45"/>
        <v>257.3762000000001</v>
      </c>
    </row>
    <row r="377" spans="1:8" ht="12.75">
      <c r="A377" s="11">
        <v>164</v>
      </c>
      <c r="B377" s="11">
        <f t="shared" si="42"/>
        <v>7.48</v>
      </c>
      <c r="C377" s="11">
        <f t="shared" si="39"/>
        <v>260.5808</v>
      </c>
      <c r="D377" s="11">
        <f t="shared" si="43"/>
        <v>3022.907584</v>
      </c>
      <c r="E377" s="11">
        <f t="shared" si="40"/>
        <v>3.7764297384389662</v>
      </c>
      <c r="F377" s="11">
        <f t="shared" si="44"/>
        <v>19.96</v>
      </c>
      <c r="G377" s="11">
        <f t="shared" si="41"/>
        <v>-2.8257839721254356</v>
      </c>
      <c r="H377" s="11">
        <f t="shared" si="45"/>
        <v>260.5808</v>
      </c>
    </row>
    <row r="378" spans="1:8" ht="12.75">
      <c r="A378" s="11">
        <v>165</v>
      </c>
      <c r="B378" s="11">
        <f t="shared" si="42"/>
        <v>7.550000000000001</v>
      </c>
      <c r="C378" s="11">
        <f t="shared" si="39"/>
        <v>263.805</v>
      </c>
      <c r="D378" s="11">
        <f t="shared" si="43"/>
        <v>3078.5977500000004</v>
      </c>
      <c r="E378" s="11">
        <f t="shared" si="40"/>
        <v>3.797058187186572</v>
      </c>
      <c r="F378" s="11">
        <f t="shared" si="44"/>
        <v>20.1</v>
      </c>
      <c r="G378" s="11">
        <f t="shared" si="41"/>
        <v>-2.826839826839827</v>
      </c>
      <c r="H378" s="11">
        <f t="shared" si="45"/>
        <v>263.805</v>
      </c>
    </row>
    <row r="379" spans="1:8" ht="12.75">
      <c r="A379" s="11">
        <v>166</v>
      </c>
      <c r="B379" s="11">
        <f t="shared" si="42"/>
        <v>7.620000000000001</v>
      </c>
      <c r="C379" s="11">
        <f t="shared" si="39"/>
        <v>267.0488</v>
      </c>
      <c r="D379" s="11">
        <f t="shared" si="43"/>
        <v>3134.9670560000004</v>
      </c>
      <c r="E379" s="11">
        <f t="shared" si="40"/>
        <v>3.817624219623725</v>
      </c>
      <c r="F379" s="11">
        <f t="shared" si="44"/>
        <v>20.240000000000002</v>
      </c>
      <c r="G379" s="11">
        <f t="shared" si="41"/>
        <v>-2.827882960413081</v>
      </c>
      <c r="H379" s="11">
        <f t="shared" si="45"/>
        <v>267.0488</v>
      </c>
    </row>
    <row r="380" spans="1:8" ht="12.75">
      <c r="A380" s="11">
        <v>167</v>
      </c>
      <c r="B380" s="11">
        <f t="shared" si="42"/>
        <v>7.690000000000001</v>
      </c>
      <c r="C380" s="11">
        <f t="shared" si="39"/>
        <v>270.3122000000001</v>
      </c>
      <c r="D380" s="11">
        <f t="shared" si="43"/>
        <v>3192.019618000001</v>
      </c>
      <c r="E380" s="11">
        <f t="shared" si="40"/>
        <v>3.838128398911504</v>
      </c>
      <c r="F380" s="11">
        <f t="shared" si="44"/>
        <v>20.380000000000003</v>
      </c>
      <c r="G380" s="11">
        <f t="shared" si="41"/>
        <v>-2.8289136013686913</v>
      </c>
      <c r="H380" s="11">
        <f t="shared" si="45"/>
        <v>270.3122000000001</v>
      </c>
    </row>
    <row r="381" spans="1:8" ht="12.75">
      <c r="A381" s="11">
        <v>168</v>
      </c>
      <c r="B381" s="11">
        <f t="shared" si="42"/>
        <v>7.760000000000002</v>
      </c>
      <c r="C381" s="11">
        <f t="shared" si="39"/>
        <v>273.5952000000001</v>
      </c>
      <c r="D381" s="11">
        <f t="shared" si="43"/>
        <v>3249.7595520000013</v>
      </c>
      <c r="E381" s="11">
        <f t="shared" si="40"/>
        <v>3.8585712797928995</v>
      </c>
      <c r="F381" s="11">
        <f t="shared" si="44"/>
        <v>20.520000000000003</v>
      </c>
      <c r="G381" s="11">
        <f t="shared" si="41"/>
        <v>-2.8299319727891157</v>
      </c>
      <c r="H381" s="11">
        <f t="shared" si="45"/>
        <v>273.5952000000001</v>
      </c>
    </row>
    <row r="382" spans="1:8" ht="12.75">
      <c r="A382" s="11">
        <v>169</v>
      </c>
      <c r="B382" s="11">
        <f t="shared" si="42"/>
        <v>7.830000000000002</v>
      </c>
      <c r="C382" s="11">
        <f t="shared" si="39"/>
        <v>276.8978000000001</v>
      </c>
      <c r="D382" s="11">
        <f t="shared" si="43"/>
        <v>3308.1909740000015</v>
      </c>
      <c r="E382" s="11">
        <f t="shared" si="40"/>
        <v>3.878953408767936</v>
      </c>
      <c r="F382" s="11">
        <f t="shared" si="44"/>
        <v>20.660000000000004</v>
      </c>
      <c r="G382" s="11">
        <f t="shared" si="41"/>
        <v>-2.830938292476754</v>
      </c>
      <c r="H382" s="11">
        <f t="shared" si="45"/>
        <v>276.8978000000001</v>
      </c>
    </row>
    <row r="383" spans="1:8" ht="12.75">
      <c r="A383" s="11">
        <v>170</v>
      </c>
      <c r="B383" s="11">
        <f t="shared" si="42"/>
        <v>7.9</v>
      </c>
      <c r="C383" s="11">
        <f t="shared" si="39"/>
        <v>280.22</v>
      </c>
      <c r="D383" s="11">
        <f t="shared" si="43"/>
        <v>3367.318</v>
      </c>
      <c r="E383" s="11">
        <f t="shared" si="40"/>
        <v>3.899275324264136</v>
      </c>
      <c r="F383" s="11">
        <f t="shared" si="44"/>
        <v>20.8</v>
      </c>
      <c r="G383" s="11">
        <f t="shared" si="41"/>
        <v>-2.831932773109244</v>
      </c>
      <c r="H383" s="11">
        <f t="shared" si="45"/>
        <v>280.22</v>
      </c>
    </row>
    <row r="384" spans="1:8" ht="12.75">
      <c r="A384" s="11">
        <v>171</v>
      </c>
      <c r="B384" s="11">
        <f t="shared" si="42"/>
        <v>7.970000000000001</v>
      </c>
      <c r="C384" s="11">
        <f t="shared" si="39"/>
        <v>283.5618</v>
      </c>
      <c r="D384" s="11">
        <f t="shared" si="43"/>
        <v>3427.1447460000004</v>
      </c>
      <c r="E384" s="11">
        <f t="shared" si="40"/>
        <v>3.919537556802478</v>
      </c>
      <c r="F384" s="11">
        <f t="shared" si="44"/>
        <v>20.94</v>
      </c>
      <c r="G384" s="11">
        <f t="shared" si="41"/>
        <v>-2.8329156223893066</v>
      </c>
      <c r="H384" s="11">
        <f t="shared" si="45"/>
        <v>283.5618</v>
      </c>
    </row>
    <row r="385" spans="1:8" ht="12.75">
      <c r="A385" s="11">
        <v>172</v>
      </c>
      <c r="B385" s="11">
        <f t="shared" si="42"/>
        <v>8.040000000000001</v>
      </c>
      <c r="C385" s="11">
        <f t="shared" si="39"/>
        <v>286.92320000000007</v>
      </c>
      <c r="D385" s="11">
        <f t="shared" si="43"/>
        <v>3487.675328000001</v>
      </c>
      <c r="E385" s="11">
        <f t="shared" si="40"/>
        <v>3.9397406291589894</v>
      </c>
      <c r="F385" s="11">
        <f t="shared" si="44"/>
        <v>21.080000000000002</v>
      </c>
      <c r="G385" s="11">
        <f t="shared" si="41"/>
        <v>-2.833887043189369</v>
      </c>
      <c r="H385" s="11">
        <f t="shared" si="45"/>
        <v>286.92320000000007</v>
      </c>
    </row>
    <row r="386" spans="1:8" ht="12.75">
      <c r="A386" s="11">
        <v>173</v>
      </c>
      <c r="B386" s="11">
        <f t="shared" si="42"/>
        <v>8.110000000000001</v>
      </c>
      <c r="C386" s="11">
        <f t="shared" si="39"/>
        <v>290.30420000000004</v>
      </c>
      <c r="D386" s="11">
        <f t="shared" si="43"/>
        <v>3548.913862000001</v>
      </c>
      <c r="E386" s="11">
        <f t="shared" si="40"/>
        <v>3.9598850565221264</v>
      </c>
      <c r="F386" s="11">
        <f t="shared" si="44"/>
        <v>21.220000000000002</v>
      </c>
      <c r="G386" s="11">
        <f t="shared" si="41"/>
        <v>-2.8348472336911645</v>
      </c>
      <c r="H386" s="11">
        <f t="shared" si="45"/>
        <v>290.30420000000004</v>
      </c>
    </row>
    <row r="387" spans="1:8" ht="12.75">
      <c r="A387" s="11">
        <v>174</v>
      </c>
      <c r="B387" s="11">
        <f t="shared" si="42"/>
        <v>8.180000000000001</v>
      </c>
      <c r="C387" s="11">
        <f t="shared" si="39"/>
        <v>293.7048000000001</v>
      </c>
      <c r="D387" s="11">
        <f t="shared" si="43"/>
        <v>3610.8644640000016</v>
      </c>
      <c r="E387" s="11">
        <f t="shared" si="40"/>
        <v>3.9799713466460593</v>
      </c>
      <c r="F387" s="11">
        <f t="shared" si="44"/>
        <v>21.360000000000003</v>
      </c>
      <c r="G387" s="11">
        <f t="shared" si="41"/>
        <v>-2.8357963875205257</v>
      </c>
      <c r="H387" s="11">
        <f t="shared" si="45"/>
        <v>293.7048000000001</v>
      </c>
    </row>
    <row r="388" spans="1:8" ht="12.75">
      <c r="A388" s="11">
        <v>175</v>
      </c>
      <c r="B388" s="11">
        <f t="shared" si="42"/>
        <v>8.250000000000002</v>
      </c>
      <c r="C388" s="11">
        <f t="shared" si="39"/>
        <v>297.1250000000001</v>
      </c>
      <c r="D388" s="11">
        <f t="shared" si="43"/>
        <v>3673.531250000002</v>
      </c>
      <c r="E388" s="11">
        <f t="shared" si="40"/>
        <v>4.000000000000001</v>
      </c>
      <c r="F388" s="11">
        <f t="shared" si="44"/>
        <v>21.500000000000004</v>
      </c>
      <c r="G388" s="11">
        <f t="shared" si="41"/>
        <v>-2.836734693877551</v>
      </c>
      <c r="H388" s="11">
        <f t="shared" si="45"/>
        <v>297.1250000000001</v>
      </c>
    </row>
    <row r="389" spans="1:8" ht="12.75">
      <c r="A389" s="11">
        <v>176</v>
      </c>
      <c r="B389" s="11">
        <f t="shared" si="42"/>
        <v>8.32</v>
      </c>
      <c r="C389" s="11">
        <f t="shared" si="39"/>
        <v>300.5648</v>
      </c>
      <c r="D389" s="11">
        <f t="shared" si="43"/>
        <v>3736.918336</v>
      </c>
      <c r="E389" s="11">
        <f t="shared" si="40"/>
        <v>4.019971509913698</v>
      </c>
      <c r="F389" s="11">
        <f t="shared" si="44"/>
        <v>21.64</v>
      </c>
      <c r="G389" s="11">
        <f t="shared" si="41"/>
        <v>-2.8376623376623376</v>
      </c>
      <c r="H389" s="11">
        <f t="shared" si="45"/>
        <v>300.5648</v>
      </c>
    </row>
    <row r="390" spans="1:8" ht="12.75">
      <c r="A390" s="11">
        <v>177</v>
      </c>
      <c r="B390" s="11">
        <f t="shared" si="42"/>
        <v>8.39</v>
      </c>
      <c r="C390" s="11">
        <f t="shared" si="39"/>
        <v>304.0242</v>
      </c>
      <c r="D390" s="11">
        <f t="shared" si="43"/>
        <v>3801.0298380000004</v>
      </c>
      <c r="E390" s="11">
        <f t="shared" si="40"/>
        <v>4.0398863627192165</v>
      </c>
      <c r="F390" s="11">
        <f t="shared" si="44"/>
        <v>21.78</v>
      </c>
      <c r="G390" s="11">
        <f t="shared" si="41"/>
        <v>-2.838579499596449</v>
      </c>
      <c r="H390" s="11">
        <f t="shared" si="45"/>
        <v>304.0242</v>
      </c>
    </row>
    <row r="391" spans="1:8" ht="12.75">
      <c r="A391" s="11">
        <v>178</v>
      </c>
      <c r="B391" s="11">
        <f t="shared" si="42"/>
        <v>8.46</v>
      </c>
      <c r="C391" s="11">
        <f t="shared" si="39"/>
        <v>307.50320000000005</v>
      </c>
      <c r="D391" s="11">
        <f t="shared" si="43"/>
        <v>3865.8698720000007</v>
      </c>
      <c r="E391" s="11">
        <f t="shared" si="40"/>
        <v>4.059745037889116</v>
      </c>
      <c r="F391" s="11">
        <f t="shared" si="44"/>
        <v>21.92</v>
      </c>
      <c r="G391" s="11">
        <f t="shared" si="41"/>
        <v>-2.839486356340289</v>
      </c>
      <c r="H391" s="11">
        <f t="shared" si="45"/>
        <v>307.50320000000005</v>
      </c>
    </row>
    <row r="392" spans="1:8" ht="12.75">
      <c r="A392" s="11">
        <v>179</v>
      </c>
      <c r="B392" s="11">
        <f t="shared" si="42"/>
        <v>8.530000000000001</v>
      </c>
      <c r="C392" s="11">
        <f t="shared" si="39"/>
        <v>311.00180000000006</v>
      </c>
      <c r="D392" s="11">
        <f t="shared" si="43"/>
        <v>3931.442554000001</v>
      </c>
      <c r="E392" s="11">
        <f t="shared" si="40"/>
        <v>4.079548008171144</v>
      </c>
      <c r="F392" s="11">
        <f t="shared" si="44"/>
        <v>22.060000000000002</v>
      </c>
      <c r="G392" s="11">
        <f t="shared" si="41"/>
        <v>-2.840383080606544</v>
      </c>
      <c r="H392" s="11">
        <f t="shared" si="45"/>
        <v>311.00180000000006</v>
      </c>
    </row>
    <row r="393" spans="1:8" ht="12.75">
      <c r="A393" s="11">
        <v>180</v>
      </c>
      <c r="B393" s="11">
        <f t="shared" si="42"/>
        <v>8.600000000000001</v>
      </c>
      <c r="C393" s="11">
        <f t="shared" si="39"/>
        <v>314.5200000000001</v>
      </c>
      <c r="D393" s="11">
        <f t="shared" si="43"/>
        <v>3997.7520000000018</v>
      </c>
      <c r="E393" s="11">
        <f t="shared" si="40"/>
        <v>4.0992957397195395</v>
      </c>
      <c r="F393" s="11">
        <f t="shared" si="44"/>
        <v>22.200000000000003</v>
      </c>
      <c r="G393" s="11">
        <f t="shared" si="41"/>
        <v>-2.8412698412698414</v>
      </c>
      <c r="H393" s="11">
        <f t="shared" si="45"/>
        <v>314.5200000000001</v>
      </c>
    </row>
    <row r="394" spans="1:8" ht="12.75">
      <c r="A394" s="11">
        <v>181</v>
      </c>
      <c r="B394" s="11">
        <f t="shared" si="42"/>
        <v>8.670000000000002</v>
      </c>
      <c r="C394" s="11">
        <f t="shared" si="39"/>
        <v>318.0578000000001</v>
      </c>
      <c r="D394" s="11">
        <f t="shared" si="43"/>
        <v>4064.802326000002</v>
      </c>
      <c r="E394" s="11">
        <f t="shared" si="40"/>
        <v>4.118988692223075</v>
      </c>
      <c r="F394" s="11">
        <f t="shared" si="44"/>
        <v>22.340000000000003</v>
      </c>
      <c r="G394" s="11">
        <f t="shared" si="41"/>
        <v>-2.84214680347277</v>
      </c>
      <c r="H394" s="11">
        <f t="shared" si="45"/>
        <v>318.0578000000001</v>
      </c>
    </row>
    <row r="395" spans="1:8" ht="12.75">
      <c r="A395" s="11">
        <v>182</v>
      </c>
      <c r="B395" s="11">
        <f t="shared" si="42"/>
        <v>8.740000000000002</v>
      </c>
      <c r="C395" s="11">
        <f t="shared" si="39"/>
        <v>321.61520000000013</v>
      </c>
      <c r="D395" s="11">
        <f t="shared" si="43"/>
        <v>4132.597648000003</v>
      </c>
      <c r="E395" s="11">
        <f t="shared" si="40"/>
        <v>4.138627319029899</v>
      </c>
      <c r="F395" s="11">
        <f t="shared" si="44"/>
        <v>22.480000000000004</v>
      </c>
      <c r="G395" s="11">
        <f t="shared" si="41"/>
        <v>-2.8430141287284143</v>
      </c>
      <c r="H395" s="11">
        <f t="shared" si="45"/>
        <v>321.61520000000013</v>
      </c>
    </row>
    <row r="396" spans="1:8" ht="12.75">
      <c r="A396" s="11">
        <v>183</v>
      </c>
      <c r="B396" s="11">
        <f t="shared" si="42"/>
        <v>8.81</v>
      </c>
      <c r="C396" s="11">
        <f aca="true" t="shared" si="46" ref="C396:C413">$C$2*($C$3*B396+$C$4)^2+$C$5</f>
        <v>325.1922</v>
      </c>
      <c r="D396" s="11">
        <f t="shared" si="43"/>
        <v>4201.142082</v>
      </c>
      <c r="E396" s="11">
        <f aca="true" t="shared" si="47" ref="E396:E413">IF($C$3*B396+$C$4&gt;=0,$C$2*SQRT($C$3*B396+$C$4)+$C$5,20)</f>
        <v>4.158212067269313</v>
      </c>
      <c r="F396" s="11">
        <f t="shared" si="44"/>
        <v>22.62</v>
      </c>
      <c r="G396" s="11">
        <f aca="true" t="shared" si="48" ref="G396:G413">IF($C$3*B396+$C$4=0,20,$C$2/($C$3*B396+$C$4)+$C$5)</f>
        <v>-2.843871975019516</v>
      </c>
      <c r="H396" s="11">
        <f t="shared" si="45"/>
        <v>325.1922</v>
      </c>
    </row>
    <row r="397" spans="1:8" ht="12.75">
      <c r="A397" s="11">
        <v>184</v>
      </c>
      <c r="B397" s="11">
        <f t="shared" si="42"/>
        <v>8.88</v>
      </c>
      <c r="C397" s="11">
        <f t="shared" si="46"/>
        <v>328.78880000000004</v>
      </c>
      <c r="D397" s="11">
        <f t="shared" si="43"/>
        <v>4270.439744000001</v>
      </c>
      <c r="E397" s="11">
        <f t="shared" si="47"/>
        <v>4.177743377970544</v>
      </c>
      <c r="F397" s="11">
        <f t="shared" si="44"/>
        <v>22.76</v>
      </c>
      <c r="G397" s="11">
        <f t="shared" si="48"/>
        <v>-2.8447204968944098</v>
      </c>
      <c r="H397" s="11">
        <f t="shared" si="45"/>
        <v>328.78880000000004</v>
      </c>
    </row>
    <row r="398" spans="1:8" ht="12.75">
      <c r="A398" s="11">
        <v>185</v>
      </c>
      <c r="B398" s="11">
        <f t="shared" si="42"/>
        <v>8.950000000000001</v>
      </c>
      <c r="C398" s="11">
        <f t="shared" si="46"/>
        <v>332.40500000000003</v>
      </c>
      <c r="D398" s="11">
        <f t="shared" si="43"/>
        <v>4340.494750000001</v>
      </c>
      <c r="E398" s="11">
        <f t="shared" si="47"/>
        <v>4.197221686178633</v>
      </c>
      <c r="F398" s="11">
        <f t="shared" si="44"/>
        <v>22.900000000000002</v>
      </c>
      <c r="G398" s="11">
        <f t="shared" si="48"/>
        <v>-2.8455598455598454</v>
      </c>
      <c r="H398" s="11">
        <f t="shared" si="45"/>
        <v>332.40500000000003</v>
      </c>
    </row>
    <row r="399" spans="1:8" ht="12.75">
      <c r="A399" s="11">
        <v>186</v>
      </c>
      <c r="B399" s="11">
        <f t="shared" si="42"/>
        <v>9.020000000000001</v>
      </c>
      <c r="C399" s="11">
        <f t="shared" si="46"/>
        <v>336.04080000000005</v>
      </c>
      <c r="D399" s="11">
        <f t="shared" si="43"/>
        <v>4411.311216000001</v>
      </c>
      <c r="E399" s="11">
        <f t="shared" si="47"/>
        <v>4.216647421067487</v>
      </c>
      <c r="F399" s="11">
        <f t="shared" si="44"/>
        <v>23.040000000000003</v>
      </c>
      <c r="G399" s="11">
        <f t="shared" si="48"/>
        <v>-2.846390168970814</v>
      </c>
      <c r="H399" s="11">
        <f t="shared" si="45"/>
        <v>336.04080000000005</v>
      </c>
    </row>
    <row r="400" spans="1:8" ht="12.75">
      <c r="A400" s="11">
        <v>187</v>
      </c>
      <c r="B400" s="11">
        <f t="shared" si="42"/>
        <v>9.090000000000002</v>
      </c>
      <c r="C400" s="11">
        <f t="shared" si="46"/>
        <v>339.6962000000001</v>
      </c>
      <c r="D400" s="11">
        <f t="shared" si="43"/>
        <v>4482.893258000002</v>
      </c>
      <c r="E400" s="11">
        <f t="shared" si="47"/>
        <v>4.236021006050218</v>
      </c>
      <c r="F400" s="11">
        <f t="shared" si="44"/>
        <v>23.180000000000003</v>
      </c>
      <c r="G400" s="11">
        <f t="shared" si="48"/>
        <v>-2.847211611917494</v>
      </c>
      <c r="H400" s="11">
        <f t="shared" si="45"/>
        <v>339.6962000000001</v>
      </c>
    </row>
    <row r="401" spans="1:8" ht="12.75">
      <c r="A401" s="11">
        <v>188</v>
      </c>
      <c r="B401" s="11">
        <f t="shared" si="42"/>
        <v>9.160000000000002</v>
      </c>
      <c r="C401" s="11">
        <f t="shared" si="46"/>
        <v>343.3712000000001</v>
      </c>
      <c r="D401" s="11">
        <f t="shared" si="43"/>
        <v>4555.244992000002</v>
      </c>
      <c r="E401" s="11">
        <f t="shared" si="47"/>
        <v>4.255342858886822</v>
      </c>
      <c r="F401" s="11">
        <f t="shared" si="44"/>
        <v>23.320000000000004</v>
      </c>
      <c r="G401" s="11">
        <f t="shared" si="48"/>
        <v>-2.8480243161094227</v>
      </c>
      <c r="H401" s="11">
        <f t="shared" si="45"/>
        <v>343.3712000000001</v>
      </c>
    </row>
    <row r="402" spans="1:8" ht="12.75">
      <c r="A402" s="11">
        <v>189</v>
      </c>
      <c r="B402" s="11">
        <f t="shared" si="42"/>
        <v>9.23</v>
      </c>
      <c r="C402" s="11">
        <f t="shared" si="46"/>
        <v>347.0658</v>
      </c>
      <c r="D402" s="11">
        <f t="shared" si="43"/>
        <v>4628.370534000001</v>
      </c>
      <c r="E402" s="11">
        <f t="shared" si="47"/>
        <v>4.274613391789285</v>
      </c>
      <c r="F402" s="11">
        <f t="shared" si="44"/>
        <v>23.46</v>
      </c>
      <c r="G402" s="11">
        <f t="shared" si="48"/>
        <v>-2.8488284202569916</v>
      </c>
      <c r="H402" s="11">
        <f t="shared" si="45"/>
        <v>347.0658</v>
      </c>
    </row>
    <row r="403" spans="1:8" ht="12.75">
      <c r="A403" s="11">
        <v>190</v>
      </c>
      <c r="B403" s="11">
        <f t="shared" si="42"/>
        <v>9.3</v>
      </c>
      <c r="C403" s="11">
        <f t="shared" si="46"/>
        <v>350.78000000000003</v>
      </c>
      <c r="D403" s="11">
        <f t="shared" si="43"/>
        <v>4702.274</v>
      </c>
      <c r="E403" s="11">
        <f t="shared" si="47"/>
        <v>4.293833011524188</v>
      </c>
      <c r="F403" s="11">
        <f t="shared" si="44"/>
        <v>23.6</v>
      </c>
      <c r="G403" s="11">
        <f t="shared" si="48"/>
        <v>-2.8496240601503757</v>
      </c>
      <c r="H403" s="11">
        <f t="shared" si="45"/>
        <v>350.78000000000003</v>
      </c>
    </row>
    <row r="404" spans="1:8" ht="12.75">
      <c r="A404" s="11">
        <v>191</v>
      </c>
      <c r="B404" s="11">
        <f t="shared" si="42"/>
        <v>9.370000000000001</v>
      </c>
      <c r="C404" s="11">
        <f t="shared" si="46"/>
        <v>354.51380000000006</v>
      </c>
      <c r="D404" s="11">
        <f t="shared" si="43"/>
        <v>4776.959506000001</v>
      </c>
      <c r="E404" s="11">
        <f t="shared" si="47"/>
        <v>4.3130021195128885</v>
      </c>
      <c r="F404" s="11">
        <f t="shared" si="44"/>
        <v>23.740000000000002</v>
      </c>
      <c r="G404" s="11">
        <f t="shared" si="48"/>
        <v>-2.8504113687359762</v>
      </c>
      <c r="H404" s="11">
        <f t="shared" si="45"/>
        <v>354.51380000000006</v>
      </c>
    </row>
    <row r="405" spans="1:8" ht="12.75">
      <c r="A405" s="11">
        <v>192</v>
      </c>
      <c r="B405" s="11">
        <f t="shared" si="42"/>
        <v>9.440000000000001</v>
      </c>
      <c r="C405" s="11">
        <f t="shared" si="46"/>
        <v>358.26720000000006</v>
      </c>
      <c r="D405" s="11">
        <f t="shared" si="43"/>
        <v>4852.431168000001</v>
      </c>
      <c r="E405" s="11">
        <f t="shared" si="47"/>
        <v>4.332121111929345</v>
      </c>
      <c r="F405" s="11">
        <f t="shared" si="44"/>
        <v>23.880000000000003</v>
      </c>
      <c r="G405" s="11">
        <f t="shared" si="48"/>
        <v>-2.8511904761904763</v>
      </c>
      <c r="H405" s="11">
        <f t="shared" si="45"/>
        <v>358.26720000000006</v>
      </c>
    </row>
    <row r="406" spans="1:8" ht="12.75">
      <c r="A406" s="11">
        <v>193</v>
      </c>
      <c r="B406" s="11">
        <f aca="true" t="shared" si="49" ref="B406:B413">$B$211+A406*$D$8</f>
        <v>9.510000000000002</v>
      </c>
      <c r="C406" s="11">
        <f t="shared" si="46"/>
        <v>362.0402000000001</v>
      </c>
      <c r="D406" s="11">
        <f aca="true" t="shared" si="50" ref="D406:D413">$C$2*($C$3*B406+$C$4)^3+$C$5</f>
        <v>4928.693102000002</v>
      </c>
      <c r="E406" s="11">
        <f t="shared" si="47"/>
        <v>4.351190379795643</v>
      </c>
      <c r="F406" s="11">
        <f aca="true" t="shared" si="51" ref="F406:F413">$C$2*ABS($C$3*B406+$C$4)+$C$5</f>
        <v>24.020000000000003</v>
      </c>
      <c r="G406" s="11">
        <f t="shared" si="48"/>
        <v>-2.851961509992598</v>
      </c>
      <c r="H406" s="11">
        <f aca="true" t="shared" si="52" ref="H406:H413">CHOOSE($I$1,C406,D406,E406,F406,G406)</f>
        <v>362.0402000000001</v>
      </c>
    </row>
    <row r="407" spans="1:8" ht="12.75">
      <c r="A407" s="11">
        <v>194</v>
      </c>
      <c r="B407" s="11">
        <f t="shared" si="49"/>
        <v>9.580000000000002</v>
      </c>
      <c r="C407" s="11">
        <f t="shared" si="46"/>
        <v>365.8328000000001</v>
      </c>
      <c r="D407" s="11">
        <f t="shared" si="50"/>
        <v>5005.749424000001</v>
      </c>
      <c r="E407" s="11">
        <f t="shared" si="47"/>
        <v>4.370210309075312</v>
      </c>
      <c r="F407" s="11">
        <f t="shared" si="51"/>
        <v>24.160000000000004</v>
      </c>
      <c r="G407" s="11">
        <f t="shared" si="48"/>
        <v>-2.8527245949926363</v>
      </c>
      <c r="H407" s="11">
        <f t="shared" si="52"/>
        <v>365.8328000000001</v>
      </c>
    </row>
    <row r="408" spans="1:8" ht="12.75">
      <c r="A408" s="11">
        <v>195</v>
      </c>
      <c r="B408" s="11">
        <f t="shared" si="49"/>
        <v>9.650000000000002</v>
      </c>
      <c r="C408" s="11">
        <f t="shared" si="46"/>
        <v>369.6450000000001</v>
      </c>
      <c r="D408" s="11">
        <f t="shared" si="50"/>
        <v>5083.604250000002</v>
      </c>
      <c r="E408" s="11">
        <f t="shared" si="47"/>
        <v>4.389181280764467</v>
      </c>
      <c r="F408" s="11">
        <f t="shared" si="51"/>
        <v>24.300000000000004</v>
      </c>
      <c r="G408" s="11">
        <f t="shared" si="48"/>
        <v>-2.8534798534798536</v>
      </c>
      <c r="H408" s="11">
        <f t="shared" si="52"/>
        <v>369.6450000000001</v>
      </c>
    </row>
    <row r="409" spans="1:8" ht="12.75">
      <c r="A409" s="11">
        <v>196</v>
      </c>
      <c r="B409" s="11">
        <f t="shared" si="49"/>
        <v>9.72</v>
      </c>
      <c r="C409" s="11">
        <f t="shared" si="46"/>
        <v>373.4768</v>
      </c>
      <c r="D409" s="11">
        <f t="shared" si="50"/>
        <v>5162.2616960000005</v>
      </c>
      <c r="E409" s="11">
        <f t="shared" si="47"/>
        <v>4.408103670980854</v>
      </c>
      <c r="F409" s="11">
        <f t="shared" si="51"/>
        <v>24.44</v>
      </c>
      <c r="G409" s="11">
        <f t="shared" si="48"/>
        <v>-2.8542274052478134</v>
      </c>
      <c r="H409" s="11">
        <f t="shared" si="52"/>
        <v>373.4768</v>
      </c>
    </row>
    <row r="410" spans="1:8" ht="12.75">
      <c r="A410" s="11">
        <v>197</v>
      </c>
      <c r="B410" s="11">
        <f t="shared" si="49"/>
        <v>9.790000000000001</v>
      </c>
      <c r="C410" s="11">
        <f t="shared" si="46"/>
        <v>377.32820000000004</v>
      </c>
      <c r="D410" s="11">
        <f t="shared" si="50"/>
        <v>5241.725878000001</v>
      </c>
      <c r="E410" s="11">
        <f t="shared" si="47"/>
        <v>4.426977851050857</v>
      </c>
      <c r="F410" s="11">
        <f t="shared" si="51"/>
        <v>24.580000000000002</v>
      </c>
      <c r="G410" s="11">
        <f t="shared" si="48"/>
        <v>-2.854967367657723</v>
      </c>
      <c r="H410" s="11">
        <f t="shared" si="52"/>
        <v>377.32820000000004</v>
      </c>
    </row>
    <row r="411" spans="1:8" ht="12.75">
      <c r="A411" s="11">
        <v>198</v>
      </c>
      <c r="B411" s="11">
        <f t="shared" si="49"/>
        <v>9.860000000000001</v>
      </c>
      <c r="C411" s="11">
        <f t="shared" si="46"/>
        <v>381.1992000000001</v>
      </c>
      <c r="D411" s="11">
        <f t="shared" si="50"/>
        <v>5322.000912000001</v>
      </c>
      <c r="E411" s="11">
        <f t="shared" si="47"/>
        <v>4.445804187594514</v>
      </c>
      <c r="F411" s="11">
        <f t="shared" si="51"/>
        <v>24.720000000000002</v>
      </c>
      <c r="G411" s="11">
        <f t="shared" si="48"/>
        <v>-2.855699855699856</v>
      </c>
      <c r="H411" s="11">
        <f t="shared" si="52"/>
        <v>381.1992000000001</v>
      </c>
    </row>
    <row r="412" spans="1:8" ht="12.75">
      <c r="A412" s="11">
        <v>199</v>
      </c>
      <c r="B412" s="11">
        <f t="shared" si="49"/>
        <v>9.930000000000001</v>
      </c>
      <c r="C412" s="11">
        <f t="shared" si="46"/>
        <v>385.0898000000001</v>
      </c>
      <c r="D412" s="11">
        <f t="shared" si="50"/>
        <v>5403.090914000002</v>
      </c>
      <c r="E412" s="11">
        <f t="shared" si="47"/>
        <v>4.464583042608609</v>
      </c>
      <c r="F412" s="11">
        <f t="shared" si="51"/>
        <v>24.860000000000003</v>
      </c>
      <c r="G412" s="11">
        <f t="shared" si="48"/>
        <v>-2.856424982053123</v>
      </c>
      <c r="H412" s="11">
        <f t="shared" si="52"/>
        <v>385.0898000000001</v>
      </c>
    </row>
    <row r="413" spans="1:8" ht="12.75">
      <c r="A413" s="11">
        <v>200</v>
      </c>
      <c r="B413" s="11">
        <f t="shared" si="49"/>
        <v>10.000000000000002</v>
      </c>
      <c r="C413" s="11">
        <f t="shared" si="46"/>
        <v>389.0000000000001</v>
      </c>
      <c r="D413" s="11">
        <f t="shared" si="50"/>
        <v>5485.000000000003</v>
      </c>
      <c r="E413" s="11">
        <f t="shared" si="47"/>
        <v>4.4833147735478835</v>
      </c>
      <c r="F413" s="11">
        <f t="shared" si="51"/>
        <v>25.000000000000004</v>
      </c>
      <c r="G413" s="11">
        <f t="shared" si="48"/>
        <v>-2.857142857142857</v>
      </c>
      <c r="H413" s="11">
        <f t="shared" si="52"/>
        <v>389.0000000000001</v>
      </c>
    </row>
  </sheetData>
  <sheetProtection password="CCC2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J. Wilson</dc:creator>
  <cp:keywords/>
  <dc:description/>
  <cp:lastModifiedBy>Steve Wilson</cp:lastModifiedBy>
  <dcterms:created xsi:type="dcterms:W3CDTF">2005-02-03T00:12:53Z</dcterms:created>
  <dcterms:modified xsi:type="dcterms:W3CDTF">2007-01-30T22:46:22Z</dcterms:modified>
  <cp:category/>
  <cp:version/>
  <cp:contentType/>
  <cp:contentStatus/>
</cp:coreProperties>
</file>